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Erdem.Colak\Desktop\"/>
    </mc:Choice>
  </mc:AlternateContent>
  <xr:revisionPtr revIDLastSave="0" documentId="13_ncr:1_{3FC20FBD-EEB4-4289-95E7-4E8CA4F18138}" xr6:coauthVersionLast="47" xr6:coauthVersionMax="47" xr10:uidLastSave="{00000000-0000-0000-0000-000000000000}"/>
  <bookViews>
    <workbookView xWindow="30" yWindow="0" windowWidth="28770" windowHeight="15600" activeTab="4" xr2:uid="{57C75E70-2E61-4413-8BD9-3218E22488A9}"/>
  </bookViews>
  <sheets>
    <sheet name="TEMİZLE" sheetId="6" r:id="rId1"/>
    <sheet name="GENEL TOPLAM" sheetId="5" r:id="rId2"/>
    <sheet name="ABD DOLARI" sheetId="1" r:id="rId3"/>
    <sheet name="AVRO" sheetId="7" r:id="rId4"/>
    <sheet name="İNGİLİZ STERLİNİ" sheetId="8" r:id="rId5"/>
    <sheet name="KURLAR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7" i="8" l="1"/>
  <c r="B127" i="8"/>
  <c r="C127" i="8"/>
  <c r="I127" i="8" s="1"/>
  <c r="J127" i="8" s="1"/>
  <c r="K127" i="8" s="1"/>
  <c r="B128" i="8"/>
  <c r="C128" i="8"/>
  <c r="B129" i="8"/>
  <c r="C129" i="8"/>
  <c r="I129" i="8" s="1"/>
  <c r="J129" i="8" s="1"/>
  <c r="K129" i="8" s="1"/>
  <c r="B130" i="8"/>
  <c r="C130" i="8"/>
  <c r="I130" i="8" s="1"/>
  <c r="J130" i="8" s="1"/>
  <c r="K130" i="8" s="1"/>
  <c r="B131" i="8"/>
  <c r="C131" i="8"/>
  <c r="I131" i="8" s="1"/>
  <c r="J131" i="8" s="1"/>
  <c r="K131" i="8" s="1"/>
  <c r="B132" i="8"/>
  <c r="C132" i="8"/>
  <c r="I132" i="8" s="1"/>
  <c r="J132" i="8" s="1"/>
  <c r="K132" i="8" s="1"/>
  <c r="B133" i="8"/>
  <c r="C133" i="8"/>
  <c r="I133" i="8" s="1"/>
  <c r="J133" i="8" s="1"/>
  <c r="K133" i="8" s="1"/>
  <c r="B134" i="8"/>
  <c r="C134" i="8"/>
  <c r="I134" i="8" s="1"/>
  <c r="J134" i="8" s="1"/>
  <c r="K134" i="8" s="1"/>
  <c r="B135" i="8"/>
  <c r="C135" i="8"/>
  <c r="I135" i="8" s="1"/>
  <c r="J135" i="8" s="1"/>
  <c r="K135" i="8" s="1"/>
  <c r="B136" i="8"/>
  <c r="C136" i="8"/>
  <c r="B137" i="8"/>
  <c r="C137" i="8"/>
  <c r="I137" i="8" s="1"/>
  <c r="J137" i="8" s="1"/>
  <c r="K137" i="8" s="1"/>
  <c r="B138" i="8"/>
  <c r="C138" i="8"/>
  <c r="I138" i="8" s="1"/>
  <c r="J138" i="8" s="1"/>
  <c r="K138" i="8" s="1"/>
  <c r="B139" i="8"/>
  <c r="C139" i="8"/>
  <c r="I139" i="8" s="1"/>
  <c r="J139" i="8" s="1"/>
  <c r="K139" i="8" s="1"/>
  <c r="B140" i="8"/>
  <c r="C140" i="8"/>
  <c r="I140" i="8" s="1"/>
  <c r="J140" i="8" s="1"/>
  <c r="K140" i="8" s="1"/>
  <c r="B141" i="8"/>
  <c r="C141" i="8"/>
  <c r="I141" i="8" s="1"/>
  <c r="J141" i="8" s="1"/>
  <c r="K141" i="8" s="1"/>
  <c r="B142" i="8"/>
  <c r="C142" i="8"/>
  <c r="I142" i="8" s="1"/>
  <c r="J142" i="8" s="1"/>
  <c r="K142" i="8" s="1"/>
  <c r="B143" i="8"/>
  <c r="C143" i="8"/>
  <c r="I143" i="8" s="1"/>
  <c r="J143" i="8" s="1"/>
  <c r="K143" i="8" s="1"/>
  <c r="B144" i="8"/>
  <c r="C144" i="8"/>
  <c r="I144" i="8" s="1"/>
  <c r="J144" i="8" s="1"/>
  <c r="K144" i="8" s="1"/>
  <c r="B145" i="8"/>
  <c r="C145" i="8"/>
  <c r="I145" i="8" s="1"/>
  <c r="J145" i="8" s="1"/>
  <c r="K145" i="8" s="1"/>
  <c r="B146" i="8"/>
  <c r="C146" i="8"/>
  <c r="I146" i="8" s="1"/>
  <c r="J146" i="8" s="1"/>
  <c r="K146" i="8" s="1"/>
  <c r="B147" i="8"/>
  <c r="C147" i="8"/>
  <c r="I147" i="8" s="1"/>
  <c r="J147" i="8" s="1"/>
  <c r="K147" i="8" s="1"/>
  <c r="B148" i="8"/>
  <c r="C148" i="8"/>
  <c r="I148" i="8" s="1"/>
  <c r="J148" i="8" s="1"/>
  <c r="K148" i="8" s="1"/>
  <c r="B149" i="8"/>
  <c r="C149" i="8"/>
  <c r="I149" i="8" s="1"/>
  <c r="J149" i="8" s="1"/>
  <c r="K149" i="8" s="1"/>
  <c r="B150" i="8"/>
  <c r="C150" i="8"/>
  <c r="I150" i="8" s="1"/>
  <c r="J150" i="8" s="1"/>
  <c r="K150" i="8" s="1"/>
  <c r="B151" i="8"/>
  <c r="C151" i="8"/>
  <c r="I151" i="8" s="1"/>
  <c r="J151" i="8" s="1"/>
  <c r="K151" i="8" s="1"/>
  <c r="B152" i="8"/>
  <c r="C152" i="8"/>
  <c r="I152" i="8" s="1"/>
  <c r="J152" i="8" s="1"/>
  <c r="K152" i="8" s="1"/>
  <c r="B153" i="8"/>
  <c r="C153" i="8"/>
  <c r="I153" i="8" s="1"/>
  <c r="J153" i="8" s="1"/>
  <c r="K153" i="8" s="1"/>
  <c r="B154" i="8"/>
  <c r="C154" i="8"/>
  <c r="I154" i="8" s="1"/>
  <c r="J154" i="8" s="1"/>
  <c r="K154" i="8" s="1"/>
  <c r="B155" i="8"/>
  <c r="C155" i="8"/>
  <c r="I155" i="8" s="1"/>
  <c r="J155" i="8" s="1"/>
  <c r="K155" i="8" s="1"/>
  <c r="B156" i="8"/>
  <c r="C156" i="8"/>
  <c r="I156" i="8" s="1"/>
  <c r="J156" i="8" s="1"/>
  <c r="K156" i="8" s="1"/>
  <c r="B157" i="8"/>
  <c r="C157" i="8"/>
  <c r="I157" i="8" s="1"/>
  <c r="J157" i="8" s="1"/>
  <c r="K157" i="8" s="1"/>
  <c r="B158" i="8"/>
  <c r="C158" i="8"/>
  <c r="I158" i="8" s="1"/>
  <c r="J158" i="8" s="1"/>
  <c r="K158" i="8" s="1"/>
  <c r="B159" i="8"/>
  <c r="C159" i="8"/>
  <c r="I159" i="8" s="1"/>
  <c r="J159" i="8" s="1"/>
  <c r="K159" i="8" s="1"/>
  <c r="B160" i="8"/>
  <c r="C160" i="8"/>
  <c r="I160" i="8" s="1"/>
  <c r="J160" i="8" s="1"/>
  <c r="K160" i="8" s="1"/>
  <c r="B161" i="8"/>
  <c r="C161" i="8"/>
  <c r="I161" i="8" s="1"/>
  <c r="J161" i="8" s="1"/>
  <c r="K161" i="8" s="1"/>
  <c r="B162" i="8"/>
  <c r="C162" i="8"/>
  <c r="I162" i="8" s="1"/>
  <c r="J162" i="8" s="1"/>
  <c r="K162" i="8" s="1"/>
  <c r="B163" i="8"/>
  <c r="C163" i="8"/>
  <c r="I163" i="8" s="1"/>
  <c r="J163" i="8" s="1"/>
  <c r="K163" i="8" s="1"/>
  <c r="B164" i="8"/>
  <c r="C164" i="8"/>
  <c r="I164" i="8" s="1"/>
  <c r="J164" i="8" s="1"/>
  <c r="K164" i="8" s="1"/>
  <c r="B165" i="8"/>
  <c r="C165" i="8"/>
  <c r="I165" i="8" s="1"/>
  <c r="J165" i="8" s="1"/>
  <c r="K165" i="8" s="1"/>
  <c r="B166" i="8"/>
  <c r="C166" i="8"/>
  <c r="I166" i="8" s="1"/>
  <c r="J166" i="8" s="1"/>
  <c r="K166" i="8" s="1"/>
  <c r="B167" i="8"/>
  <c r="C167" i="8"/>
  <c r="I167" i="8" s="1"/>
  <c r="J167" i="8" s="1"/>
  <c r="K167" i="8" s="1"/>
  <c r="B168" i="8"/>
  <c r="C168" i="8"/>
  <c r="I168" i="8" s="1"/>
  <c r="J168" i="8" s="1"/>
  <c r="K168" i="8" s="1"/>
  <c r="B169" i="8"/>
  <c r="C169" i="8"/>
  <c r="I169" i="8" s="1"/>
  <c r="J169" i="8" s="1"/>
  <c r="K169" i="8" s="1"/>
  <c r="B170" i="8"/>
  <c r="C170" i="8"/>
  <c r="I170" i="8" s="1"/>
  <c r="J170" i="8" s="1"/>
  <c r="K170" i="8" s="1"/>
  <c r="B171" i="8"/>
  <c r="C171" i="8"/>
  <c r="I171" i="8" s="1"/>
  <c r="J171" i="8" s="1"/>
  <c r="K171" i="8" s="1"/>
  <c r="B172" i="8"/>
  <c r="C172" i="8"/>
  <c r="I172" i="8" s="1"/>
  <c r="J172" i="8" s="1"/>
  <c r="K172" i="8" s="1"/>
  <c r="B173" i="8"/>
  <c r="C173" i="8"/>
  <c r="I173" i="8" s="1"/>
  <c r="J173" i="8" s="1"/>
  <c r="K173" i="8" s="1"/>
  <c r="B174" i="8"/>
  <c r="C174" i="8"/>
  <c r="I174" i="8" s="1"/>
  <c r="J174" i="8" s="1"/>
  <c r="K174" i="8" s="1"/>
  <c r="B175" i="8"/>
  <c r="C175" i="8"/>
  <c r="I175" i="8" s="1"/>
  <c r="J175" i="8" s="1"/>
  <c r="K175" i="8" s="1"/>
  <c r="B176" i="8"/>
  <c r="C176" i="8"/>
  <c r="I176" i="8" s="1"/>
  <c r="J176" i="8" s="1"/>
  <c r="K176" i="8" s="1"/>
  <c r="B177" i="8"/>
  <c r="C177" i="8"/>
  <c r="I177" i="8" s="1"/>
  <c r="J177" i="8" s="1"/>
  <c r="K177" i="8" s="1"/>
  <c r="B178" i="8"/>
  <c r="C178" i="8"/>
  <c r="I178" i="8" s="1"/>
  <c r="J178" i="8" s="1"/>
  <c r="K178" i="8" s="1"/>
  <c r="B179" i="8"/>
  <c r="C179" i="8"/>
  <c r="I179" i="8" s="1"/>
  <c r="J179" i="8" s="1"/>
  <c r="K179" i="8" s="1"/>
  <c r="B180" i="8"/>
  <c r="C180" i="8"/>
  <c r="I180" i="8" s="1"/>
  <c r="J180" i="8" s="1"/>
  <c r="K180" i="8" s="1"/>
  <c r="B181" i="8"/>
  <c r="C181" i="8"/>
  <c r="I181" i="8" s="1"/>
  <c r="J181" i="8" s="1"/>
  <c r="K181" i="8" s="1"/>
  <c r="B182" i="8"/>
  <c r="C182" i="8"/>
  <c r="I182" i="8" s="1"/>
  <c r="J182" i="8" s="1"/>
  <c r="K182" i="8" s="1"/>
  <c r="B183" i="8"/>
  <c r="C183" i="8"/>
  <c r="I183" i="8" s="1"/>
  <c r="J183" i="8" s="1"/>
  <c r="K183" i="8" s="1"/>
  <c r="B184" i="8"/>
  <c r="C184" i="8"/>
  <c r="I184" i="8" s="1"/>
  <c r="J184" i="8" s="1"/>
  <c r="K184" i="8" s="1"/>
  <c r="B185" i="8"/>
  <c r="C185" i="8"/>
  <c r="I185" i="8" s="1"/>
  <c r="J185" i="8" s="1"/>
  <c r="K185" i="8" s="1"/>
  <c r="B186" i="8"/>
  <c r="C186" i="8"/>
  <c r="I186" i="8" s="1"/>
  <c r="J186" i="8" s="1"/>
  <c r="K186" i="8" s="1"/>
  <c r="B187" i="8"/>
  <c r="C187" i="8"/>
  <c r="I187" i="8" s="1"/>
  <c r="J187" i="8" s="1"/>
  <c r="K187" i="8" s="1"/>
  <c r="B188" i="8"/>
  <c r="C188" i="8"/>
  <c r="I188" i="8" s="1"/>
  <c r="J188" i="8" s="1"/>
  <c r="K188" i="8" s="1"/>
  <c r="B189" i="8"/>
  <c r="C189" i="8"/>
  <c r="I189" i="8" s="1"/>
  <c r="J189" i="8" s="1"/>
  <c r="K189" i="8" s="1"/>
  <c r="B190" i="8"/>
  <c r="C190" i="8"/>
  <c r="I190" i="8" s="1"/>
  <c r="J190" i="8" s="1"/>
  <c r="K190" i="8" s="1"/>
  <c r="B191" i="8"/>
  <c r="C191" i="8"/>
  <c r="I191" i="8" s="1"/>
  <c r="J191" i="8" s="1"/>
  <c r="K191" i="8" s="1"/>
  <c r="B192" i="8"/>
  <c r="C192" i="8"/>
  <c r="I192" i="8"/>
  <c r="J192" i="8" s="1"/>
  <c r="K192" i="8" s="1"/>
  <c r="B193" i="8"/>
  <c r="C193" i="8"/>
  <c r="I193" i="8" s="1"/>
  <c r="J193" i="8" s="1"/>
  <c r="K193" i="8" s="1"/>
  <c r="B194" i="8"/>
  <c r="C194" i="8"/>
  <c r="I194" i="8" s="1"/>
  <c r="J194" i="8" s="1"/>
  <c r="K194" i="8" s="1"/>
  <c r="B195" i="8"/>
  <c r="C195" i="8"/>
  <c r="I195" i="8" s="1"/>
  <c r="J195" i="8" s="1"/>
  <c r="K195" i="8" s="1"/>
  <c r="B196" i="8"/>
  <c r="C196" i="8"/>
  <c r="I196" i="8" s="1"/>
  <c r="J196" i="8" s="1"/>
  <c r="K196" i="8" s="1"/>
  <c r="B197" i="8"/>
  <c r="C197" i="8"/>
  <c r="I197" i="8" s="1"/>
  <c r="J197" i="8" s="1"/>
  <c r="K197" i="8" s="1"/>
  <c r="B198" i="8"/>
  <c r="C198" i="8"/>
  <c r="I198" i="8" s="1"/>
  <c r="J198" i="8" s="1"/>
  <c r="K198" i="8" s="1"/>
  <c r="B199" i="8"/>
  <c r="C199" i="8"/>
  <c r="I199" i="8" s="1"/>
  <c r="J199" i="8" s="1"/>
  <c r="K199" i="8" s="1"/>
  <c r="B200" i="8"/>
  <c r="C200" i="8"/>
  <c r="I200" i="8" s="1"/>
  <c r="J200" i="8" s="1"/>
  <c r="K200" i="8" s="1"/>
  <c r="B201" i="8"/>
  <c r="C201" i="8"/>
  <c r="I201" i="8" s="1"/>
  <c r="J201" i="8" s="1"/>
  <c r="K201" i="8" s="1"/>
  <c r="B202" i="8"/>
  <c r="C202" i="8"/>
  <c r="I202" i="8" s="1"/>
  <c r="J202" i="8" s="1"/>
  <c r="K202" i="8" s="1"/>
  <c r="B203" i="8"/>
  <c r="C203" i="8"/>
  <c r="B204" i="8"/>
  <c r="C204" i="8"/>
  <c r="I204" i="8" s="1"/>
  <c r="J204" i="8" s="1"/>
  <c r="K204" i="8" s="1"/>
  <c r="B205" i="8"/>
  <c r="C205" i="8"/>
  <c r="I205" i="8" s="1"/>
  <c r="J205" i="8" s="1"/>
  <c r="K205" i="8" s="1"/>
  <c r="B206" i="8"/>
  <c r="C206" i="8"/>
  <c r="I206" i="8" s="1"/>
  <c r="J206" i="8" s="1"/>
  <c r="K206" i="8" s="1"/>
  <c r="G207" i="7"/>
  <c r="B127" i="7"/>
  <c r="C127" i="7"/>
  <c r="I127" i="7"/>
  <c r="J127" i="7" s="1"/>
  <c r="K127" i="7" s="1"/>
  <c r="B128" i="7"/>
  <c r="C128" i="7"/>
  <c r="B129" i="7"/>
  <c r="C129" i="7"/>
  <c r="I129" i="7" s="1"/>
  <c r="J129" i="7" s="1"/>
  <c r="K129" i="7" s="1"/>
  <c r="B130" i="7"/>
  <c r="C130" i="7"/>
  <c r="I130" i="7" s="1"/>
  <c r="J130" i="7" s="1"/>
  <c r="K130" i="7" s="1"/>
  <c r="B131" i="7"/>
  <c r="C131" i="7"/>
  <c r="I131" i="7" s="1"/>
  <c r="J131" i="7" s="1"/>
  <c r="K131" i="7" s="1"/>
  <c r="B132" i="7"/>
  <c r="C132" i="7"/>
  <c r="I132" i="7" s="1"/>
  <c r="J132" i="7" s="1"/>
  <c r="K132" i="7" s="1"/>
  <c r="B133" i="7"/>
  <c r="C133" i="7"/>
  <c r="I133" i="7" s="1"/>
  <c r="J133" i="7" s="1"/>
  <c r="K133" i="7" s="1"/>
  <c r="B134" i="7"/>
  <c r="C134" i="7"/>
  <c r="I134" i="7" s="1"/>
  <c r="J134" i="7" s="1"/>
  <c r="K134" i="7" s="1"/>
  <c r="B135" i="7"/>
  <c r="C135" i="7"/>
  <c r="I135" i="7" s="1"/>
  <c r="J135" i="7" s="1"/>
  <c r="K135" i="7" s="1"/>
  <c r="B136" i="7"/>
  <c r="C136" i="7"/>
  <c r="B137" i="7"/>
  <c r="C137" i="7"/>
  <c r="I137" i="7" s="1"/>
  <c r="J137" i="7" s="1"/>
  <c r="K137" i="7" s="1"/>
  <c r="B138" i="7"/>
  <c r="C138" i="7"/>
  <c r="I138" i="7" s="1"/>
  <c r="J138" i="7" s="1"/>
  <c r="K138" i="7" s="1"/>
  <c r="B139" i="7"/>
  <c r="C139" i="7"/>
  <c r="I139" i="7" s="1"/>
  <c r="J139" i="7" s="1"/>
  <c r="K139" i="7" s="1"/>
  <c r="B140" i="7"/>
  <c r="C140" i="7"/>
  <c r="I140" i="7" s="1"/>
  <c r="J140" i="7" s="1"/>
  <c r="K140" i="7" s="1"/>
  <c r="B141" i="7"/>
  <c r="C141" i="7"/>
  <c r="I141" i="7" s="1"/>
  <c r="J141" i="7" s="1"/>
  <c r="K141" i="7" s="1"/>
  <c r="B142" i="7"/>
  <c r="C142" i="7"/>
  <c r="I142" i="7" s="1"/>
  <c r="J142" i="7" s="1"/>
  <c r="K142" i="7" s="1"/>
  <c r="B143" i="7"/>
  <c r="C143" i="7"/>
  <c r="I143" i="7" s="1"/>
  <c r="J143" i="7" s="1"/>
  <c r="K143" i="7" s="1"/>
  <c r="B144" i="7"/>
  <c r="C144" i="7"/>
  <c r="B145" i="7"/>
  <c r="C145" i="7"/>
  <c r="I145" i="7"/>
  <c r="J145" i="7" s="1"/>
  <c r="K145" i="7" s="1"/>
  <c r="B146" i="7"/>
  <c r="C146" i="7"/>
  <c r="I146" i="7" s="1"/>
  <c r="J146" i="7" s="1"/>
  <c r="K146" i="7" s="1"/>
  <c r="B147" i="7"/>
  <c r="C147" i="7"/>
  <c r="I147" i="7" s="1"/>
  <c r="J147" i="7" s="1"/>
  <c r="K147" i="7" s="1"/>
  <c r="B148" i="7"/>
  <c r="C148" i="7"/>
  <c r="I148" i="7" s="1"/>
  <c r="J148" i="7" s="1"/>
  <c r="K148" i="7" s="1"/>
  <c r="B149" i="7"/>
  <c r="C149" i="7"/>
  <c r="I149" i="7" s="1"/>
  <c r="J149" i="7" s="1"/>
  <c r="K149" i="7" s="1"/>
  <c r="B150" i="7"/>
  <c r="C150" i="7"/>
  <c r="I150" i="7" s="1"/>
  <c r="J150" i="7" s="1"/>
  <c r="K150" i="7" s="1"/>
  <c r="B151" i="7"/>
  <c r="C151" i="7"/>
  <c r="I151" i="7" s="1"/>
  <c r="J151" i="7" s="1"/>
  <c r="K151" i="7" s="1"/>
  <c r="B152" i="7"/>
  <c r="C152" i="7"/>
  <c r="B153" i="7"/>
  <c r="C153" i="7"/>
  <c r="I153" i="7" s="1"/>
  <c r="J153" i="7" s="1"/>
  <c r="K153" i="7" s="1"/>
  <c r="B154" i="7"/>
  <c r="C154" i="7"/>
  <c r="I154" i="7" s="1"/>
  <c r="J154" i="7" s="1"/>
  <c r="K154" i="7" s="1"/>
  <c r="B155" i="7"/>
  <c r="C155" i="7"/>
  <c r="I155" i="7" s="1"/>
  <c r="J155" i="7" s="1"/>
  <c r="K155" i="7" s="1"/>
  <c r="B156" i="7"/>
  <c r="C156" i="7"/>
  <c r="I156" i="7" s="1"/>
  <c r="J156" i="7" s="1"/>
  <c r="K156" i="7" s="1"/>
  <c r="B157" i="7"/>
  <c r="C157" i="7"/>
  <c r="I157" i="7" s="1"/>
  <c r="J157" i="7" s="1"/>
  <c r="K157" i="7" s="1"/>
  <c r="B158" i="7"/>
  <c r="C158" i="7"/>
  <c r="I158" i="7" s="1"/>
  <c r="J158" i="7" s="1"/>
  <c r="K158" i="7" s="1"/>
  <c r="B159" i="7"/>
  <c r="C159" i="7"/>
  <c r="I159" i="7" s="1"/>
  <c r="J159" i="7" s="1"/>
  <c r="K159" i="7" s="1"/>
  <c r="B160" i="7"/>
  <c r="I160" i="7" s="1"/>
  <c r="J160" i="7" s="1"/>
  <c r="K160" i="7" s="1"/>
  <c r="C160" i="7"/>
  <c r="B161" i="7"/>
  <c r="C161" i="7"/>
  <c r="I161" i="7" s="1"/>
  <c r="J161" i="7" s="1"/>
  <c r="K161" i="7" s="1"/>
  <c r="B162" i="7"/>
  <c r="C162" i="7"/>
  <c r="I162" i="7" s="1"/>
  <c r="J162" i="7" s="1"/>
  <c r="K162" i="7" s="1"/>
  <c r="B163" i="7"/>
  <c r="C163" i="7"/>
  <c r="I163" i="7" s="1"/>
  <c r="J163" i="7" s="1"/>
  <c r="K163" i="7" s="1"/>
  <c r="B164" i="7"/>
  <c r="C164" i="7"/>
  <c r="I164" i="7" s="1"/>
  <c r="J164" i="7" s="1"/>
  <c r="K164" i="7" s="1"/>
  <c r="B165" i="7"/>
  <c r="C165" i="7"/>
  <c r="I165" i="7" s="1"/>
  <c r="J165" i="7" s="1"/>
  <c r="K165" i="7" s="1"/>
  <c r="B166" i="7"/>
  <c r="C166" i="7"/>
  <c r="I166" i="7" s="1"/>
  <c r="J166" i="7" s="1"/>
  <c r="K166" i="7" s="1"/>
  <c r="B167" i="7"/>
  <c r="C167" i="7"/>
  <c r="I167" i="7" s="1"/>
  <c r="J167" i="7" s="1"/>
  <c r="K167" i="7" s="1"/>
  <c r="B168" i="7"/>
  <c r="C168" i="7"/>
  <c r="B169" i="7"/>
  <c r="C169" i="7"/>
  <c r="I169" i="7" s="1"/>
  <c r="J169" i="7" s="1"/>
  <c r="K169" i="7" s="1"/>
  <c r="B170" i="7"/>
  <c r="C170" i="7"/>
  <c r="I170" i="7" s="1"/>
  <c r="J170" i="7" s="1"/>
  <c r="K170" i="7" s="1"/>
  <c r="B171" i="7"/>
  <c r="C171" i="7"/>
  <c r="I171" i="7" s="1"/>
  <c r="J171" i="7" s="1"/>
  <c r="K171" i="7" s="1"/>
  <c r="B172" i="7"/>
  <c r="C172" i="7"/>
  <c r="I172" i="7" s="1"/>
  <c r="J172" i="7" s="1"/>
  <c r="K172" i="7" s="1"/>
  <c r="B173" i="7"/>
  <c r="C173" i="7"/>
  <c r="I173" i="7" s="1"/>
  <c r="J173" i="7" s="1"/>
  <c r="K173" i="7" s="1"/>
  <c r="B174" i="7"/>
  <c r="C174" i="7"/>
  <c r="I174" i="7" s="1"/>
  <c r="J174" i="7" s="1"/>
  <c r="K174" i="7" s="1"/>
  <c r="B175" i="7"/>
  <c r="C175" i="7"/>
  <c r="I175" i="7" s="1"/>
  <c r="J175" i="7" s="1"/>
  <c r="K175" i="7" s="1"/>
  <c r="B176" i="7"/>
  <c r="C176" i="7"/>
  <c r="B177" i="7"/>
  <c r="C177" i="7"/>
  <c r="I177" i="7" s="1"/>
  <c r="J177" i="7" s="1"/>
  <c r="K177" i="7" s="1"/>
  <c r="B178" i="7"/>
  <c r="C178" i="7"/>
  <c r="I178" i="7" s="1"/>
  <c r="J178" i="7" s="1"/>
  <c r="K178" i="7" s="1"/>
  <c r="B179" i="7"/>
  <c r="C179" i="7"/>
  <c r="I179" i="7" s="1"/>
  <c r="J179" i="7" s="1"/>
  <c r="K179" i="7" s="1"/>
  <c r="B180" i="7"/>
  <c r="C180" i="7"/>
  <c r="I180" i="7" s="1"/>
  <c r="J180" i="7" s="1"/>
  <c r="K180" i="7" s="1"/>
  <c r="B181" i="7"/>
  <c r="C181" i="7"/>
  <c r="I181" i="7" s="1"/>
  <c r="J181" i="7" s="1"/>
  <c r="K181" i="7" s="1"/>
  <c r="B182" i="7"/>
  <c r="C182" i="7"/>
  <c r="I182" i="7" s="1"/>
  <c r="J182" i="7" s="1"/>
  <c r="K182" i="7" s="1"/>
  <c r="B183" i="7"/>
  <c r="C183" i="7"/>
  <c r="I183" i="7" s="1"/>
  <c r="J183" i="7" s="1"/>
  <c r="K183" i="7" s="1"/>
  <c r="B184" i="7"/>
  <c r="C184" i="7"/>
  <c r="B185" i="7"/>
  <c r="C185" i="7"/>
  <c r="I185" i="7" s="1"/>
  <c r="J185" i="7" s="1"/>
  <c r="K185" i="7" s="1"/>
  <c r="B186" i="7"/>
  <c r="C186" i="7"/>
  <c r="I186" i="7" s="1"/>
  <c r="J186" i="7" s="1"/>
  <c r="K186" i="7" s="1"/>
  <c r="B187" i="7"/>
  <c r="C187" i="7"/>
  <c r="I187" i="7" s="1"/>
  <c r="J187" i="7" s="1"/>
  <c r="K187" i="7" s="1"/>
  <c r="B188" i="7"/>
  <c r="C188" i="7"/>
  <c r="I188" i="7" s="1"/>
  <c r="J188" i="7" s="1"/>
  <c r="K188" i="7" s="1"/>
  <c r="B189" i="7"/>
  <c r="C189" i="7"/>
  <c r="I189" i="7" s="1"/>
  <c r="J189" i="7" s="1"/>
  <c r="K189" i="7" s="1"/>
  <c r="B190" i="7"/>
  <c r="C190" i="7"/>
  <c r="I190" i="7" s="1"/>
  <c r="J190" i="7" s="1"/>
  <c r="K190" i="7" s="1"/>
  <c r="B191" i="7"/>
  <c r="C191" i="7"/>
  <c r="I191" i="7" s="1"/>
  <c r="J191" i="7" s="1"/>
  <c r="K191" i="7" s="1"/>
  <c r="B192" i="7"/>
  <c r="C192" i="7"/>
  <c r="B193" i="7"/>
  <c r="C193" i="7"/>
  <c r="I193" i="7" s="1"/>
  <c r="J193" i="7" s="1"/>
  <c r="K193" i="7" s="1"/>
  <c r="B194" i="7"/>
  <c r="C194" i="7"/>
  <c r="I194" i="7" s="1"/>
  <c r="J194" i="7" s="1"/>
  <c r="K194" i="7" s="1"/>
  <c r="B195" i="7"/>
  <c r="C195" i="7"/>
  <c r="I195" i="7" s="1"/>
  <c r="J195" i="7" s="1"/>
  <c r="K195" i="7" s="1"/>
  <c r="B196" i="7"/>
  <c r="C196" i="7"/>
  <c r="I196" i="7" s="1"/>
  <c r="J196" i="7" s="1"/>
  <c r="K196" i="7" s="1"/>
  <c r="B197" i="7"/>
  <c r="C197" i="7"/>
  <c r="I197" i="7" s="1"/>
  <c r="J197" i="7" s="1"/>
  <c r="K197" i="7" s="1"/>
  <c r="B198" i="7"/>
  <c r="C198" i="7"/>
  <c r="I198" i="7" s="1"/>
  <c r="J198" i="7" s="1"/>
  <c r="K198" i="7" s="1"/>
  <c r="B199" i="7"/>
  <c r="C199" i="7"/>
  <c r="I199" i="7" s="1"/>
  <c r="J199" i="7" s="1"/>
  <c r="K199" i="7" s="1"/>
  <c r="B200" i="7"/>
  <c r="C200" i="7"/>
  <c r="B201" i="7"/>
  <c r="C201" i="7"/>
  <c r="I201" i="7" s="1"/>
  <c r="J201" i="7" s="1"/>
  <c r="K201" i="7" s="1"/>
  <c r="B202" i="7"/>
  <c r="C202" i="7"/>
  <c r="I202" i="7" s="1"/>
  <c r="J202" i="7" s="1"/>
  <c r="K202" i="7" s="1"/>
  <c r="B203" i="7"/>
  <c r="C203" i="7"/>
  <c r="I203" i="7" s="1"/>
  <c r="J203" i="7" s="1"/>
  <c r="K203" i="7" s="1"/>
  <c r="B204" i="7"/>
  <c r="C204" i="7"/>
  <c r="I204" i="7" s="1"/>
  <c r="J204" i="7" s="1"/>
  <c r="K204" i="7" s="1"/>
  <c r="B205" i="7"/>
  <c r="C205" i="7"/>
  <c r="I205" i="7" s="1"/>
  <c r="J205" i="7" s="1"/>
  <c r="K205" i="7" s="1"/>
  <c r="B206" i="7"/>
  <c r="C206" i="7"/>
  <c r="I206" i="7" s="1"/>
  <c r="J206" i="7" s="1"/>
  <c r="K206" i="7" s="1"/>
  <c r="G207" i="1"/>
  <c r="B127" i="1"/>
  <c r="C127" i="1"/>
  <c r="I127" i="1"/>
  <c r="J127" i="1" s="1"/>
  <c r="K127" i="1" s="1"/>
  <c r="B128" i="1"/>
  <c r="C128" i="1"/>
  <c r="I128" i="1" s="1"/>
  <c r="J128" i="1" s="1"/>
  <c r="K128" i="1" s="1"/>
  <c r="B129" i="1"/>
  <c r="C129" i="1"/>
  <c r="I129" i="1" s="1"/>
  <c r="J129" i="1" s="1"/>
  <c r="K129" i="1" s="1"/>
  <c r="B130" i="1"/>
  <c r="C130" i="1"/>
  <c r="I130" i="1" s="1"/>
  <c r="J130" i="1" s="1"/>
  <c r="K130" i="1" s="1"/>
  <c r="B131" i="1"/>
  <c r="C131" i="1"/>
  <c r="I131" i="1" s="1"/>
  <c r="J131" i="1" s="1"/>
  <c r="K131" i="1" s="1"/>
  <c r="B132" i="1"/>
  <c r="C132" i="1"/>
  <c r="I132" i="1" s="1"/>
  <c r="J132" i="1" s="1"/>
  <c r="K132" i="1" s="1"/>
  <c r="B133" i="1"/>
  <c r="C133" i="1"/>
  <c r="I133" i="1" s="1"/>
  <c r="J133" i="1" s="1"/>
  <c r="K133" i="1" s="1"/>
  <c r="B134" i="1"/>
  <c r="C134" i="1"/>
  <c r="I134" i="1" s="1"/>
  <c r="J134" i="1" s="1"/>
  <c r="K134" i="1" s="1"/>
  <c r="B135" i="1"/>
  <c r="C135" i="1"/>
  <c r="I135" i="1" s="1"/>
  <c r="J135" i="1" s="1"/>
  <c r="K135" i="1" s="1"/>
  <c r="B136" i="1"/>
  <c r="C136" i="1"/>
  <c r="I136" i="1" s="1"/>
  <c r="J136" i="1" s="1"/>
  <c r="K136" i="1" s="1"/>
  <c r="B137" i="1"/>
  <c r="C137" i="1"/>
  <c r="I137" i="1" s="1"/>
  <c r="J137" i="1" s="1"/>
  <c r="K137" i="1" s="1"/>
  <c r="B138" i="1"/>
  <c r="C138" i="1"/>
  <c r="I138" i="1" s="1"/>
  <c r="J138" i="1" s="1"/>
  <c r="K138" i="1" s="1"/>
  <c r="B139" i="1"/>
  <c r="C139" i="1"/>
  <c r="I139" i="1" s="1"/>
  <c r="J139" i="1" s="1"/>
  <c r="K139" i="1" s="1"/>
  <c r="B140" i="1"/>
  <c r="C140" i="1"/>
  <c r="I140" i="1" s="1"/>
  <c r="J140" i="1" s="1"/>
  <c r="K140" i="1" s="1"/>
  <c r="B141" i="1"/>
  <c r="C141" i="1"/>
  <c r="I141" i="1" s="1"/>
  <c r="J141" i="1" s="1"/>
  <c r="K141" i="1" s="1"/>
  <c r="B142" i="1"/>
  <c r="C142" i="1"/>
  <c r="I142" i="1" s="1"/>
  <c r="J142" i="1" s="1"/>
  <c r="K142" i="1" s="1"/>
  <c r="B143" i="1"/>
  <c r="C143" i="1"/>
  <c r="I143" i="1" s="1"/>
  <c r="J143" i="1" s="1"/>
  <c r="K143" i="1" s="1"/>
  <c r="B144" i="1"/>
  <c r="C144" i="1"/>
  <c r="I144" i="1" s="1"/>
  <c r="J144" i="1" s="1"/>
  <c r="K144" i="1" s="1"/>
  <c r="B145" i="1"/>
  <c r="C145" i="1"/>
  <c r="I145" i="1" s="1"/>
  <c r="J145" i="1" s="1"/>
  <c r="K145" i="1" s="1"/>
  <c r="B146" i="1"/>
  <c r="C146" i="1"/>
  <c r="I146" i="1" s="1"/>
  <c r="J146" i="1" s="1"/>
  <c r="K146" i="1" s="1"/>
  <c r="B147" i="1"/>
  <c r="C147" i="1"/>
  <c r="I147" i="1" s="1"/>
  <c r="J147" i="1" s="1"/>
  <c r="K147" i="1" s="1"/>
  <c r="B148" i="1"/>
  <c r="C148" i="1"/>
  <c r="I148" i="1" s="1"/>
  <c r="J148" i="1" s="1"/>
  <c r="K148" i="1" s="1"/>
  <c r="B149" i="1"/>
  <c r="C149" i="1"/>
  <c r="I149" i="1" s="1"/>
  <c r="J149" i="1" s="1"/>
  <c r="K149" i="1" s="1"/>
  <c r="B150" i="1"/>
  <c r="C150" i="1"/>
  <c r="I150" i="1" s="1"/>
  <c r="J150" i="1" s="1"/>
  <c r="K150" i="1" s="1"/>
  <c r="B151" i="1"/>
  <c r="C151" i="1"/>
  <c r="I151" i="1" s="1"/>
  <c r="J151" i="1" s="1"/>
  <c r="K151" i="1" s="1"/>
  <c r="B152" i="1"/>
  <c r="C152" i="1"/>
  <c r="I152" i="1"/>
  <c r="J152" i="1" s="1"/>
  <c r="K152" i="1" s="1"/>
  <c r="B153" i="1"/>
  <c r="C153" i="1"/>
  <c r="I153" i="1" s="1"/>
  <c r="J153" i="1" s="1"/>
  <c r="K153" i="1" s="1"/>
  <c r="B154" i="1"/>
  <c r="C154" i="1"/>
  <c r="I154" i="1" s="1"/>
  <c r="J154" i="1" s="1"/>
  <c r="K154" i="1" s="1"/>
  <c r="B155" i="1"/>
  <c r="C155" i="1"/>
  <c r="I155" i="1" s="1"/>
  <c r="J155" i="1" s="1"/>
  <c r="K155" i="1" s="1"/>
  <c r="B156" i="1"/>
  <c r="C156" i="1"/>
  <c r="I156" i="1" s="1"/>
  <c r="J156" i="1" s="1"/>
  <c r="K156" i="1" s="1"/>
  <c r="B157" i="1"/>
  <c r="C157" i="1"/>
  <c r="I157" i="1" s="1"/>
  <c r="J157" i="1" s="1"/>
  <c r="K157" i="1" s="1"/>
  <c r="B158" i="1"/>
  <c r="C158" i="1"/>
  <c r="I158" i="1" s="1"/>
  <c r="J158" i="1" s="1"/>
  <c r="K158" i="1" s="1"/>
  <c r="B159" i="1"/>
  <c r="C159" i="1"/>
  <c r="I159" i="1"/>
  <c r="J159" i="1" s="1"/>
  <c r="K159" i="1" s="1"/>
  <c r="B160" i="1"/>
  <c r="C160" i="1"/>
  <c r="I160" i="1" s="1"/>
  <c r="J160" i="1" s="1"/>
  <c r="K160" i="1" s="1"/>
  <c r="B161" i="1"/>
  <c r="C161" i="1"/>
  <c r="I161" i="1" s="1"/>
  <c r="J161" i="1" s="1"/>
  <c r="K161" i="1" s="1"/>
  <c r="B162" i="1"/>
  <c r="C162" i="1"/>
  <c r="I162" i="1" s="1"/>
  <c r="J162" i="1" s="1"/>
  <c r="K162" i="1" s="1"/>
  <c r="B163" i="1"/>
  <c r="C163" i="1"/>
  <c r="I163" i="1" s="1"/>
  <c r="J163" i="1" s="1"/>
  <c r="K163" i="1" s="1"/>
  <c r="B164" i="1"/>
  <c r="C164" i="1"/>
  <c r="I164" i="1" s="1"/>
  <c r="J164" i="1" s="1"/>
  <c r="K164" i="1" s="1"/>
  <c r="B165" i="1"/>
  <c r="C165" i="1"/>
  <c r="I165" i="1" s="1"/>
  <c r="J165" i="1" s="1"/>
  <c r="K165" i="1" s="1"/>
  <c r="B166" i="1"/>
  <c r="C166" i="1"/>
  <c r="I166" i="1" s="1"/>
  <c r="J166" i="1" s="1"/>
  <c r="K166" i="1" s="1"/>
  <c r="B167" i="1"/>
  <c r="C167" i="1"/>
  <c r="I167" i="1" s="1"/>
  <c r="J167" i="1" s="1"/>
  <c r="K167" i="1" s="1"/>
  <c r="B168" i="1"/>
  <c r="C168" i="1"/>
  <c r="I168" i="1"/>
  <c r="J168" i="1" s="1"/>
  <c r="K168" i="1" s="1"/>
  <c r="B169" i="1"/>
  <c r="C169" i="1"/>
  <c r="I169" i="1" s="1"/>
  <c r="J169" i="1" s="1"/>
  <c r="K169" i="1" s="1"/>
  <c r="B170" i="1"/>
  <c r="C170" i="1"/>
  <c r="I170" i="1" s="1"/>
  <c r="J170" i="1" s="1"/>
  <c r="K170" i="1" s="1"/>
  <c r="B171" i="1"/>
  <c r="C171" i="1"/>
  <c r="I171" i="1" s="1"/>
  <c r="J171" i="1" s="1"/>
  <c r="K171" i="1" s="1"/>
  <c r="B172" i="1"/>
  <c r="C172" i="1"/>
  <c r="I172" i="1" s="1"/>
  <c r="J172" i="1" s="1"/>
  <c r="K172" i="1" s="1"/>
  <c r="B173" i="1"/>
  <c r="C173" i="1"/>
  <c r="I173" i="1" s="1"/>
  <c r="J173" i="1" s="1"/>
  <c r="K173" i="1" s="1"/>
  <c r="B174" i="1"/>
  <c r="C174" i="1"/>
  <c r="I174" i="1" s="1"/>
  <c r="J174" i="1" s="1"/>
  <c r="K174" i="1" s="1"/>
  <c r="B175" i="1"/>
  <c r="C175" i="1"/>
  <c r="I175" i="1" s="1"/>
  <c r="J175" i="1" s="1"/>
  <c r="K175" i="1" s="1"/>
  <c r="B176" i="1"/>
  <c r="C176" i="1"/>
  <c r="I176" i="1" s="1"/>
  <c r="J176" i="1" s="1"/>
  <c r="K176" i="1" s="1"/>
  <c r="B177" i="1"/>
  <c r="C177" i="1"/>
  <c r="I177" i="1" s="1"/>
  <c r="J177" i="1" s="1"/>
  <c r="K177" i="1" s="1"/>
  <c r="B178" i="1"/>
  <c r="C178" i="1"/>
  <c r="I178" i="1" s="1"/>
  <c r="J178" i="1" s="1"/>
  <c r="K178" i="1" s="1"/>
  <c r="B179" i="1"/>
  <c r="C179" i="1"/>
  <c r="I179" i="1" s="1"/>
  <c r="J179" i="1" s="1"/>
  <c r="K179" i="1" s="1"/>
  <c r="B180" i="1"/>
  <c r="C180" i="1"/>
  <c r="I180" i="1" s="1"/>
  <c r="J180" i="1" s="1"/>
  <c r="K180" i="1" s="1"/>
  <c r="B181" i="1"/>
  <c r="C181" i="1"/>
  <c r="I181" i="1" s="1"/>
  <c r="J181" i="1" s="1"/>
  <c r="K181" i="1" s="1"/>
  <c r="B182" i="1"/>
  <c r="C182" i="1"/>
  <c r="I182" i="1" s="1"/>
  <c r="J182" i="1" s="1"/>
  <c r="K182" i="1" s="1"/>
  <c r="B183" i="1"/>
  <c r="C183" i="1"/>
  <c r="I183" i="1"/>
  <c r="J183" i="1" s="1"/>
  <c r="K183" i="1" s="1"/>
  <c r="B184" i="1"/>
  <c r="C184" i="1"/>
  <c r="I184" i="1"/>
  <c r="J184" i="1" s="1"/>
  <c r="K184" i="1" s="1"/>
  <c r="B185" i="1"/>
  <c r="C185" i="1"/>
  <c r="I185" i="1" s="1"/>
  <c r="J185" i="1" s="1"/>
  <c r="K185" i="1" s="1"/>
  <c r="B186" i="1"/>
  <c r="C186" i="1"/>
  <c r="I186" i="1" s="1"/>
  <c r="J186" i="1" s="1"/>
  <c r="K186" i="1" s="1"/>
  <c r="B187" i="1"/>
  <c r="C187" i="1"/>
  <c r="I187" i="1" s="1"/>
  <c r="J187" i="1" s="1"/>
  <c r="K187" i="1" s="1"/>
  <c r="B188" i="1"/>
  <c r="C188" i="1"/>
  <c r="I188" i="1" s="1"/>
  <c r="J188" i="1" s="1"/>
  <c r="K188" i="1" s="1"/>
  <c r="B189" i="1"/>
  <c r="C189" i="1"/>
  <c r="I189" i="1" s="1"/>
  <c r="J189" i="1" s="1"/>
  <c r="K189" i="1" s="1"/>
  <c r="B190" i="1"/>
  <c r="C190" i="1"/>
  <c r="I190" i="1" s="1"/>
  <c r="J190" i="1" s="1"/>
  <c r="K190" i="1" s="1"/>
  <c r="B191" i="1"/>
  <c r="C191" i="1"/>
  <c r="I191" i="1" s="1"/>
  <c r="J191" i="1" s="1"/>
  <c r="K191" i="1" s="1"/>
  <c r="B192" i="1"/>
  <c r="C192" i="1"/>
  <c r="I192" i="1" s="1"/>
  <c r="J192" i="1" s="1"/>
  <c r="K192" i="1" s="1"/>
  <c r="B193" i="1"/>
  <c r="C193" i="1"/>
  <c r="I193" i="1" s="1"/>
  <c r="J193" i="1" s="1"/>
  <c r="K193" i="1" s="1"/>
  <c r="B194" i="1"/>
  <c r="C194" i="1"/>
  <c r="I194" i="1" s="1"/>
  <c r="J194" i="1" s="1"/>
  <c r="K194" i="1" s="1"/>
  <c r="B195" i="1"/>
  <c r="C195" i="1"/>
  <c r="I195" i="1" s="1"/>
  <c r="J195" i="1" s="1"/>
  <c r="K195" i="1" s="1"/>
  <c r="B196" i="1"/>
  <c r="C196" i="1"/>
  <c r="I196" i="1" s="1"/>
  <c r="J196" i="1" s="1"/>
  <c r="K196" i="1" s="1"/>
  <c r="B197" i="1"/>
  <c r="C197" i="1"/>
  <c r="I197" i="1" s="1"/>
  <c r="J197" i="1" s="1"/>
  <c r="K197" i="1" s="1"/>
  <c r="B198" i="1"/>
  <c r="C198" i="1"/>
  <c r="I198" i="1" s="1"/>
  <c r="J198" i="1" s="1"/>
  <c r="K198" i="1" s="1"/>
  <c r="B199" i="1"/>
  <c r="C199" i="1"/>
  <c r="I199" i="1" s="1"/>
  <c r="J199" i="1" s="1"/>
  <c r="K199" i="1" s="1"/>
  <c r="B200" i="1"/>
  <c r="C200" i="1"/>
  <c r="I200" i="1" s="1"/>
  <c r="J200" i="1" s="1"/>
  <c r="K200" i="1" s="1"/>
  <c r="B201" i="1"/>
  <c r="C201" i="1"/>
  <c r="I201" i="1" s="1"/>
  <c r="J201" i="1" s="1"/>
  <c r="K201" i="1" s="1"/>
  <c r="B202" i="1"/>
  <c r="C202" i="1"/>
  <c r="I202" i="1" s="1"/>
  <c r="J202" i="1" s="1"/>
  <c r="K202" i="1" s="1"/>
  <c r="B203" i="1"/>
  <c r="C203" i="1"/>
  <c r="I203" i="1" s="1"/>
  <c r="J203" i="1" s="1"/>
  <c r="K203" i="1" s="1"/>
  <c r="B204" i="1"/>
  <c r="C204" i="1"/>
  <c r="I204" i="1" s="1"/>
  <c r="J204" i="1" s="1"/>
  <c r="K204" i="1" s="1"/>
  <c r="B205" i="1"/>
  <c r="C205" i="1"/>
  <c r="I205" i="1" s="1"/>
  <c r="J205" i="1" s="1"/>
  <c r="K205" i="1" s="1"/>
  <c r="B206" i="1"/>
  <c r="C206" i="1"/>
  <c r="I206" i="1" s="1"/>
  <c r="J206" i="1" s="1"/>
  <c r="K206" i="1" s="1"/>
  <c r="G3" i="7"/>
  <c r="D19" i="5" s="1"/>
  <c r="C20" i="5"/>
  <c r="C19" i="5"/>
  <c r="C14" i="5"/>
  <c r="C13" i="5"/>
  <c r="G3" i="8"/>
  <c r="D20" i="5" s="1"/>
  <c r="C126" i="8"/>
  <c r="B126" i="8"/>
  <c r="C125" i="8"/>
  <c r="B125" i="8"/>
  <c r="C124" i="8"/>
  <c r="B124" i="8"/>
  <c r="C123" i="8"/>
  <c r="I123" i="8" s="1"/>
  <c r="J123" i="8" s="1"/>
  <c r="K123" i="8" s="1"/>
  <c r="B123" i="8"/>
  <c r="C122" i="8"/>
  <c r="B122" i="8"/>
  <c r="C121" i="8"/>
  <c r="B121" i="8"/>
  <c r="C120" i="8"/>
  <c r="B120" i="8"/>
  <c r="C119" i="8"/>
  <c r="B119" i="8"/>
  <c r="C118" i="8"/>
  <c r="B118" i="8"/>
  <c r="C117" i="8"/>
  <c r="I117" i="8" s="1"/>
  <c r="J117" i="8" s="1"/>
  <c r="B117" i="8"/>
  <c r="C116" i="8"/>
  <c r="I116" i="8" s="1"/>
  <c r="J116" i="8" s="1"/>
  <c r="B116" i="8"/>
  <c r="C115" i="8"/>
  <c r="B115" i="8"/>
  <c r="C114" i="8"/>
  <c r="B114" i="8"/>
  <c r="C113" i="8"/>
  <c r="B113" i="8"/>
  <c r="C112" i="8"/>
  <c r="B112" i="8"/>
  <c r="C111" i="8"/>
  <c r="I111" i="8" s="1"/>
  <c r="J111" i="8" s="1"/>
  <c r="B111" i="8"/>
  <c r="C110" i="8"/>
  <c r="I110" i="8" s="1"/>
  <c r="J110" i="8" s="1"/>
  <c r="B110" i="8"/>
  <c r="C109" i="8"/>
  <c r="B109" i="8"/>
  <c r="C108" i="8"/>
  <c r="B108" i="8"/>
  <c r="C107" i="8"/>
  <c r="B107" i="8"/>
  <c r="C106" i="8"/>
  <c r="B106" i="8"/>
  <c r="C105" i="8"/>
  <c r="I105" i="8" s="1"/>
  <c r="J105" i="8" s="1"/>
  <c r="B105" i="8"/>
  <c r="C104" i="8"/>
  <c r="I104" i="8" s="1"/>
  <c r="J104" i="8" s="1"/>
  <c r="B104" i="8"/>
  <c r="C103" i="8"/>
  <c r="B103" i="8"/>
  <c r="C102" i="8"/>
  <c r="B102" i="8"/>
  <c r="C101" i="8"/>
  <c r="B101" i="8"/>
  <c r="C100" i="8"/>
  <c r="B100" i="8"/>
  <c r="C99" i="8"/>
  <c r="I99" i="8" s="1"/>
  <c r="J99" i="8" s="1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I33" i="8" s="1"/>
  <c r="J33" i="8" s="1"/>
  <c r="B33" i="8"/>
  <c r="C32" i="8"/>
  <c r="I32" i="8" s="1"/>
  <c r="J32" i="8" s="1"/>
  <c r="B32" i="8"/>
  <c r="C31" i="8"/>
  <c r="B31" i="8"/>
  <c r="C30" i="8"/>
  <c r="B30" i="8"/>
  <c r="C29" i="8"/>
  <c r="B29" i="8"/>
  <c r="C28" i="8"/>
  <c r="B28" i="8"/>
  <c r="C27" i="8"/>
  <c r="I27" i="8" s="1"/>
  <c r="J27" i="8" s="1"/>
  <c r="B27" i="8"/>
  <c r="C26" i="8"/>
  <c r="I26" i="8" s="1"/>
  <c r="J26" i="8" s="1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I15" i="8" s="1"/>
  <c r="J15" i="8" s="1"/>
  <c r="B15" i="8"/>
  <c r="C14" i="8"/>
  <c r="I14" i="8" s="1"/>
  <c r="J14" i="8" s="1"/>
  <c r="B14" i="8"/>
  <c r="C13" i="8"/>
  <c r="B13" i="8"/>
  <c r="C12" i="8"/>
  <c r="B12" i="8"/>
  <c r="C11" i="8"/>
  <c r="B11" i="8"/>
  <c r="C10" i="8"/>
  <c r="B10" i="8"/>
  <c r="C9" i="8"/>
  <c r="I9" i="8" s="1"/>
  <c r="J9" i="8" s="1"/>
  <c r="B9" i="8"/>
  <c r="C8" i="8"/>
  <c r="I8" i="8" s="1"/>
  <c r="J8" i="8" s="1"/>
  <c r="B8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 s="1"/>
  <c r="F99" i="8" s="1"/>
  <c r="F100" i="8" s="1"/>
  <c r="F101" i="8" s="1"/>
  <c r="F102" i="8" s="1"/>
  <c r="F103" i="8" s="1"/>
  <c r="F104" i="8" s="1"/>
  <c r="F105" i="8" s="1"/>
  <c r="F106" i="8" s="1"/>
  <c r="F107" i="8" s="1"/>
  <c r="F108" i="8" s="1"/>
  <c r="F109" i="8" s="1"/>
  <c r="F110" i="8" s="1"/>
  <c r="F111" i="8" s="1"/>
  <c r="F112" i="8" s="1"/>
  <c r="F113" i="8" s="1"/>
  <c r="F114" i="8" s="1"/>
  <c r="F115" i="8" s="1"/>
  <c r="F116" i="8" s="1"/>
  <c r="F117" i="8" s="1"/>
  <c r="F118" i="8" s="1"/>
  <c r="F119" i="8" s="1"/>
  <c r="F120" i="8" s="1"/>
  <c r="F121" i="8" s="1"/>
  <c r="F122" i="8" s="1"/>
  <c r="F123" i="8" s="1"/>
  <c r="F124" i="8" s="1"/>
  <c r="F125" i="8" s="1"/>
  <c r="F126" i="8" s="1"/>
  <c r="F127" i="8" s="1"/>
  <c r="F128" i="8" s="1"/>
  <c r="F129" i="8" s="1"/>
  <c r="F130" i="8" s="1"/>
  <c r="F131" i="8" s="1"/>
  <c r="F132" i="8" s="1"/>
  <c r="F133" i="8" s="1"/>
  <c r="F134" i="8" s="1"/>
  <c r="F135" i="8" s="1"/>
  <c r="F136" i="8" s="1"/>
  <c r="F137" i="8" s="1"/>
  <c r="F138" i="8" s="1"/>
  <c r="F139" i="8" s="1"/>
  <c r="F140" i="8" s="1"/>
  <c r="F141" i="8" s="1"/>
  <c r="F142" i="8" s="1"/>
  <c r="F143" i="8" s="1"/>
  <c r="F144" i="8" s="1"/>
  <c r="F145" i="8" s="1"/>
  <c r="F146" i="8" s="1"/>
  <c r="F147" i="8" s="1"/>
  <c r="F148" i="8" s="1"/>
  <c r="F149" i="8" s="1"/>
  <c r="F150" i="8" s="1"/>
  <c r="F151" i="8" s="1"/>
  <c r="F152" i="8" s="1"/>
  <c r="F153" i="8" s="1"/>
  <c r="F154" i="8" s="1"/>
  <c r="F155" i="8" s="1"/>
  <c r="F156" i="8" s="1"/>
  <c r="F157" i="8" s="1"/>
  <c r="F158" i="8" s="1"/>
  <c r="F159" i="8" s="1"/>
  <c r="F160" i="8" s="1"/>
  <c r="F161" i="8" s="1"/>
  <c r="F162" i="8" s="1"/>
  <c r="F163" i="8" s="1"/>
  <c r="F164" i="8" s="1"/>
  <c r="F165" i="8" s="1"/>
  <c r="F166" i="8" s="1"/>
  <c r="F167" i="8" s="1"/>
  <c r="F168" i="8" s="1"/>
  <c r="F169" i="8" s="1"/>
  <c r="F170" i="8" s="1"/>
  <c r="F171" i="8" s="1"/>
  <c r="F172" i="8" s="1"/>
  <c r="F173" i="8" s="1"/>
  <c r="F174" i="8" s="1"/>
  <c r="F175" i="8" s="1"/>
  <c r="F176" i="8" s="1"/>
  <c r="F177" i="8" s="1"/>
  <c r="F178" i="8" s="1"/>
  <c r="F179" i="8" s="1"/>
  <c r="F180" i="8" s="1"/>
  <c r="F181" i="8" s="1"/>
  <c r="F182" i="8" s="1"/>
  <c r="F183" i="8" s="1"/>
  <c r="F184" i="8" s="1"/>
  <c r="F185" i="8" s="1"/>
  <c r="F186" i="8" s="1"/>
  <c r="F187" i="8" s="1"/>
  <c r="F188" i="8" s="1"/>
  <c r="F189" i="8" s="1"/>
  <c r="F190" i="8" s="1"/>
  <c r="F191" i="8" s="1"/>
  <c r="F192" i="8" s="1"/>
  <c r="F193" i="8" s="1"/>
  <c r="F194" i="8" s="1"/>
  <c r="F195" i="8" s="1"/>
  <c r="F196" i="8" s="1"/>
  <c r="F197" i="8" s="1"/>
  <c r="F198" i="8" s="1"/>
  <c r="F199" i="8" s="1"/>
  <c r="F200" i="8" s="1"/>
  <c r="F201" i="8" s="1"/>
  <c r="F202" i="8" s="1"/>
  <c r="F203" i="8" s="1"/>
  <c r="F204" i="8" s="1"/>
  <c r="F205" i="8" s="1"/>
  <c r="F206" i="8" s="1"/>
  <c r="C7" i="8"/>
  <c r="B7" i="8"/>
  <c r="J3" i="8"/>
  <c r="C126" i="7"/>
  <c r="B126" i="7"/>
  <c r="C125" i="7"/>
  <c r="I125" i="7" s="1"/>
  <c r="J125" i="7" s="1"/>
  <c r="B125" i="7"/>
  <c r="C124" i="7"/>
  <c r="B124" i="7"/>
  <c r="C123" i="7"/>
  <c r="B123" i="7"/>
  <c r="C122" i="7"/>
  <c r="B122" i="7"/>
  <c r="C121" i="7"/>
  <c r="I121" i="7" s="1"/>
  <c r="J121" i="7" s="1"/>
  <c r="B121" i="7"/>
  <c r="C120" i="7"/>
  <c r="B120" i="7"/>
  <c r="C119" i="7"/>
  <c r="I119" i="7" s="1"/>
  <c r="J119" i="7" s="1"/>
  <c r="B119" i="7"/>
  <c r="C118" i="7"/>
  <c r="I118" i="7" s="1"/>
  <c r="J118" i="7" s="1"/>
  <c r="B118" i="7"/>
  <c r="C117" i="7"/>
  <c r="B117" i="7"/>
  <c r="C116" i="7"/>
  <c r="B116" i="7"/>
  <c r="C115" i="7"/>
  <c r="I115" i="7" s="1"/>
  <c r="J115" i="7" s="1"/>
  <c r="B115" i="7"/>
  <c r="C114" i="7"/>
  <c r="B114" i="7"/>
  <c r="C113" i="7"/>
  <c r="I113" i="7" s="1"/>
  <c r="J113" i="7" s="1"/>
  <c r="B113" i="7"/>
  <c r="C112" i="7"/>
  <c r="I112" i="7" s="1"/>
  <c r="J112" i="7" s="1"/>
  <c r="B112" i="7"/>
  <c r="C111" i="7"/>
  <c r="B111" i="7"/>
  <c r="C110" i="7"/>
  <c r="B110" i="7"/>
  <c r="C109" i="7"/>
  <c r="I109" i="7" s="1"/>
  <c r="J109" i="7" s="1"/>
  <c r="B109" i="7"/>
  <c r="C108" i="7"/>
  <c r="B108" i="7"/>
  <c r="C107" i="7"/>
  <c r="I107" i="7" s="1"/>
  <c r="J107" i="7" s="1"/>
  <c r="B107" i="7"/>
  <c r="C106" i="7"/>
  <c r="I106" i="7" s="1"/>
  <c r="B106" i="7"/>
  <c r="C105" i="7"/>
  <c r="B105" i="7"/>
  <c r="C104" i="7"/>
  <c r="B104" i="7"/>
  <c r="C103" i="7"/>
  <c r="I103" i="7" s="1"/>
  <c r="J103" i="7" s="1"/>
  <c r="B103" i="7"/>
  <c r="C102" i="7"/>
  <c r="B102" i="7"/>
  <c r="C101" i="7"/>
  <c r="I101" i="7" s="1"/>
  <c r="J101" i="7" s="1"/>
  <c r="B101" i="7"/>
  <c r="C100" i="7"/>
  <c r="B100" i="7"/>
  <c r="C99" i="7"/>
  <c r="B99" i="7"/>
  <c r="C98" i="7"/>
  <c r="B98" i="7"/>
  <c r="C97" i="7"/>
  <c r="I97" i="7" s="1"/>
  <c r="J97" i="7" s="1"/>
  <c r="B97" i="7"/>
  <c r="C96" i="7"/>
  <c r="B96" i="7"/>
  <c r="C95" i="7"/>
  <c r="I95" i="7" s="1"/>
  <c r="J95" i="7" s="1"/>
  <c r="B95" i="7"/>
  <c r="C94" i="7"/>
  <c r="B94" i="7"/>
  <c r="C93" i="7"/>
  <c r="B93" i="7"/>
  <c r="C92" i="7"/>
  <c r="B92" i="7"/>
  <c r="C91" i="7"/>
  <c r="I91" i="7" s="1"/>
  <c r="J91" i="7" s="1"/>
  <c r="B91" i="7"/>
  <c r="C90" i="7"/>
  <c r="B90" i="7"/>
  <c r="C89" i="7"/>
  <c r="I89" i="7" s="1"/>
  <c r="J89" i="7" s="1"/>
  <c r="B89" i="7"/>
  <c r="C88" i="7"/>
  <c r="I88" i="7" s="1"/>
  <c r="J88" i="7" s="1"/>
  <c r="B88" i="7"/>
  <c r="C87" i="7"/>
  <c r="B87" i="7"/>
  <c r="C86" i="7"/>
  <c r="B86" i="7"/>
  <c r="C85" i="7"/>
  <c r="I85" i="7" s="1"/>
  <c r="J85" i="7" s="1"/>
  <c r="B85" i="7"/>
  <c r="C84" i="7"/>
  <c r="B84" i="7"/>
  <c r="C83" i="7"/>
  <c r="I83" i="7" s="1"/>
  <c r="J83" i="7" s="1"/>
  <c r="B83" i="7"/>
  <c r="C82" i="7"/>
  <c r="I82" i="7" s="1"/>
  <c r="B82" i="7"/>
  <c r="C81" i="7"/>
  <c r="B81" i="7"/>
  <c r="C80" i="7"/>
  <c r="B80" i="7"/>
  <c r="C79" i="7"/>
  <c r="I79" i="7" s="1"/>
  <c r="J79" i="7" s="1"/>
  <c r="B79" i="7"/>
  <c r="C78" i="7"/>
  <c r="B78" i="7"/>
  <c r="C77" i="7"/>
  <c r="I77" i="7" s="1"/>
  <c r="J77" i="7" s="1"/>
  <c r="B77" i="7"/>
  <c r="C76" i="7"/>
  <c r="B76" i="7"/>
  <c r="C75" i="7"/>
  <c r="B75" i="7"/>
  <c r="C74" i="7"/>
  <c r="B74" i="7"/>
  <c r="C73" i="7"/>
  <c r="I73" i="7" s="1"/>
  <c r="J73" i="7" s="1"/>
  <c r="B73" i="7"/>
  <c r="C72" i="7"/>
  <c r="B72" i="7"/>
  <c r="C71" i="7"/>
  <c r="I71" i="7" s="1"/>
  <c r="J71" i="7" s="1"/>
  <c r="B71" i="7"/>
  <c r="C70" i="7"/>
  <c r="I70" i="7" s="1"/>
  <c r="J70" i="7" s="1"/>
  <c r="B70" i="7"/>
  <c r="C69" i="7"/>
  <c r="B69" i="7"/>
  <c r="C68" i="7"/>
  <c r="B68" i="7"/>
  <c r="C67" i="7"/>
  <c r="I67" i="7" s="1"/>
  <c r="J67" i="7" s="1"/>
  <c r="B67" i="7"/>
  <c r="C66" i="7"/>
  <c r="B66" i="7"/>
  <c r="C65" i="7"/>
  <c r="I65" i="7" s="1"/>
  <c r="J65" i="7" s="1"/>
  <c r="B65" i="7"/>
  <c r="C64" i="7"/>
  <c r="I64" i="7" s="1"/>
  <c r="J64" i="7" s="1"/>
  <c r="B64" i="7"/>
  <c r="C63" i="7"/>
  <c r="B63" i="7"/>
  <c r="C62" i="7"/>
  <c r="B62" i="7"/>
  <c r="C61" i="7"/>
  <c r="I61" i="7" s="1"/>
  <c r="J61" i="7" s="1"/>
  <c r="B61" i="7"/>
  <c r="C60" i="7"/>
  <c r="B60" i="7"/>
  <c r="C59" i="7"/>
  <c r="I59" i="7" s="1"/>
  <c r="J59" i="7" s="1"/>
  <c r="B59" i="7"/>
  <c r="C58" i="7"/>
  <c r="I58" i="7" s="1"/>
  <c r="J58" i="7" s="1"/>
  <c r="B58" i="7"/>
  <c r="C57" i="7"/>
  <c r="B57" i="7"/>
  <c r="C56" i="7"/>
  <c r="B56" i="7"/>
  <c r="C55" i="7"/>
  <c r="I55" i="7" s="1"/>
  <c r="J55" i="7" s="1"/>
  <c r="B55" i="7"/>
  <c r="C54" i="7"/>
  <c r="B54" i="7"/>
  <c r="C53" i="7"/>
  <c r="I53" i="7" s="1"/>
  <c r="J53" i="7" s="1"/>
  <c r="B53" i="7"/>
  <c r="C52" i="7"/>
  <c r="B52" i="7"/>
  <c r="C51" i="7"/>
  <c r="B51" i="7"/>
  <c r="C50" i="7"/>
  <c r="B50" i="7"/>
  <c r="C49" i="7"/>
  <c r="I49" i="7" s="1"/>
  <c r="J49" i="7" s="1"/>
  <c r="B49" i="7"/>
  <c r="C48" i="7"/>
  <c r="B48" i="7"/>
  <c r="C47" i="7"/>
  <c r="I47" i="7" s="1"/>
  <c r="J47" i="7" s="1"/>
  <c r="B47" i="7"/>
  <c r="C46" i="7"/>
  <c r="B46" i="7"/>
  <c r="C45" i="7"/>
  <c r="B45" i="7"/>
  <c r="C44" i="7"/>
  <c r="B44" i="7"/>
  <c r="C43" i="7"/>
  <c r="I43" i="7" s="1"/>
  <c r="J43" i="7" s="1"/>
  <c r="B43" i="7"/>
  <c r="C42" i="7"/>
  <c r="B42" i="7"/>
  <c r="C41" i="7"/>
  <c r="I41" i="7" s="1"/>
  <c r="J41" i="7" s="1"/>
  <c r="B41" i="7"/>
  <c r="C40" i="7"/>
  <c r="I40" i="7" s="1"/>
  <c r="J40" i="7" s="1"/>
  <c r="B40" i="7"/>
  <c r="C39" i="7"/>
  <c r="B39" i="7"/>
  <c r="C38" i="7"/>
  <c r="B38" i="7"/>
  <c r="C37" i="7"/>
  <c r="I37" i="7" s="1"/>
  <c r="J37" i="7" s="1"/>
  <c r="B37" i="7"/>
  <c r="C36" i="7"/>
  <c r="B36" i="7"/>
  <c r="C35" i="7"/>
  <c r="I35" i="7" s="1"/>
  <c r="J35" i="7" s="1"/>
  <c r="B35" i="7"/>
  <c r="C34" i="7"/>
  <c r="I34" i="7" s="1"/>
  <c r="B34" i="7"/>
  <c r="C33" i="7"/>
  <c r="B33" i="7"/>
  <c r="C32" i="7"/>
  <c r="B32" i="7"/>
  <c r="C31" i="7"/>
  <c r="I31" i="7" s="1"/>
  <c r="J31" i="7" s="1"/>
  <c r="B31" i="7"/>
  <c r="C30" i="7"/>
  <c r="B30" i="7"/>
  <c r="C29" i="7"/>
  <c r="I29" i="7" s="1"/>
  <c r="J29" i="7" s="1"/>
  <c r="B29" i="7"/>
  <c r="C28" i="7"/>
  <c r="B28" i="7"/>
  <c r="C27" i="7"/>
  <c r="B27" i="7"/>
  <c r="C26" i="7"/>
  <c r="B26" i="7"/>
  <c r="C25" i="7"/>
  <c r="I25" i="7" s="1"/>
  <c r="J25" i="7" s="1"/>
  <c r="B25" i="7"/>
  <c r="C24" i="7"/>
  <c r="B24" i="7"/>
  <c r="C23" i="7"/>
  <c r="I23" i="7" s="1"/>
  <c r="J23" i="7" s="1"/>
  <c r="B23" i="7"/>
  <c r="C22" i="7"/>
  <c r="I22" i="7" s="1"/>
  <c r="J22" i="7" s="1"/>
  <c r="B22" i="7"/>
  <c r="C21" i="7"/>
  <c r="B21" i="7"/>
  <c r="C20" i="7"/>
  <c r="B20" i="7"/>
  <c r="C19" i="7"/>
  <c r="I19" i="7" s="1"/>
  <c r="J19" i="7" s="1"/>
  <c r="B19" i="7"/>
  <c r="C18" i="7"/>
  <c r="B18" i="7"/>
  <c r="C17" i="7"/>
  <c r="I17" i="7" s="1"/>
  <c r="J17" i="7" s="1"/>
  <c r="B17" i="7"/>
  <c r="C16" i="7"/>
  <c r="I16" i="7" s="1"/>
  <c r="J16" i="7" s="1"/>
  <c r="B16" i="7"/>
  <c r="C15" i="7"/>
  <c r="B15" i="7"/>
  <c r="C14" i="7"/>
  <c r="B14" i="7"/>
  <c r="C13" i="7"/>
  <c r="I13" i="7" s="1"/>
  <c r="J13" i="7" s="1"/>
  <c r="B13" i="7"/>
  <c r="C12" i="7"/>
  <c r="B12" i="7"/>
  <c r="C11" i="7"/>
  <c r="I11" i="7" s="1"/>
  <c r="J11" i="7" s="1"/>
  <c r="B11" i="7"/>
  <c r="C10" i="7"/>
  <c r="I10" i="7" s="1"/>
  <c r="B10" i="7"/>
  <c r="C9" i="7"/>
  <c r="B9" i="7"/>
  <c r="C8" i="7"/>
  <c r="B8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C7" i="7"/>
  <c r="B7" i="7"/>
  <c r="J3" i="7"/>
  <c r="C126" i="1"/>
  <c r="B126" i="1"/>
  <c r="C125" i="1"/>
  <c r="B125" i="1"/>
  <c r="C124" i="1"/>
  <c r="B124" i="1"/>
  <c r="C123" i="1"/>
  <c r="B123" i="1"/>
  <c r="C122" i="1"/>
  <c r="B122" i="1"/>
  <c r="C121" i="1"/>
  <c r="I121" i="1" s="1"/>
  <c r="J121" i="1" s="1"/>
  <c r="K121" i="1" s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I61" i="1" s="1"/>
  <c r="J61" i="1" s="1"/>
  <c r="K61" i="1" s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18" i="5"/>
  <c r="C12" i="5"/>
  <c r="J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I32" i="1" s="1"/>
  <c r="J32" i="1" s="1"/>
  <c r="C33" i="1"/>
  <c r="C34" i="1"/>
  <c r="C35" i="1"/>
  <c r="C36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G3" i="1"/>
  <c r="D18" i="5" s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2" i="4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C8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C7" i="1"/>
  <c r="B7" i="1"/>
  <c r="I128" i="7" l="1"/>
  <c r="J128" i="7" s="1"/>
  <c r="K128" i="7" s="1"/>
  <c r="I200" i="7"/>
  <c r="J200" i="7" s="1"/>
  <c r="K200" i="7" s="1"/>
  <c r="I176" i="7"/>
  <c r="J176" i="7" s="1"/>
  <c r="K176" i="7" s="1"/>
  <c r="I136" i="8"/>
  <c r="J136" i="8" s="1"/>
  <c r="K136" i="8" s="1"/>
  <c r="I128" i="8"/>
  <c r="J128" i="8" s="1"/>
  <c r="K128" i="8" s="1"/>
  <c r="I203" i="8"/>
  <c r="J203" i="8" s="1"/>
  <c r="K203" i="8" s="1"/>
  <c r="I192" i="7"/>
  <c r="J192" i="7" s="1"/>
  <c r="K192" i="7" s="1"/>
  <c r="I184" i="7"/>
  <c r="J184" i="7" s="1"/>
  <c r="K184" i="7" s="1"/>
  <c r="I168" i="7"/>
  <c r="J168" i="7" s="1"/>
  <c r="K168" i="7" s="1"/>
  <c r="I152" i="7"/>
  <c r="J152" i="7" s="1"/>
  <c r="K152" i="7" s="1"/>
  <c r="I136" i="7"/>
  <c r="J136" i="7" s="1"/>
  <c r="K136" i="7" s="1"/>
  <c r="I144" i="7"/>
  <c r="J144" i="7" s="1"/>
  <c r="K144" i="7" s="1"/>
  <c r="I126" i="1"/>
  <c r="J126" i="1" s="1"/>
  <c r="K126" i="1" s="1"/>
  <c r="I113" i="1"/>
  <c r="J113" i="1" s="1"/>
  <c r="K113" i="1" s="1"/>
  <c r="I8" i="1"/>
  <c r="J8" i="1" s="1"/>
  <c r="K8" i="1" s="1"/>
  <c r="I36" i="1"/>
  <c r="J36" i="1" s="1"/>
  <c r="K36" i="1" s="1"/>
  <c r="I12" i="1"/>
  <c r="J12" i="1" s="1"/>
  <c r="K12" i="1" s="1"/>
  <c r="I24" i="7"/>
  <c r="J24" i="7" s="1"/>
  <c r="I42" i="7"/>
  <c r="J42" i="7" s="1"/>
  <c r="K42" i="7" s="1"/>
  <c r="I54" i="7"/>
  <c r="J54" i="7" s="1"/>
  <c r="I66" i="7"/>
  <c r="J66" i="7" s="1"/>
  <c r="K66" i="7" s="1"/>
  <c r="I90" i="7"/>
  <c r="J90" i="7" s="1"/>
  <c r="K90" i="7" s="1"/>
  <c r="I102" i="7"/>
  <c r="J102" i="7" s="1"/>
  <c r="K102" i="7" s="1"/>
  <c r="I114" i="7"/>
  <c r="J114" i="7" s="1"/>
  <c r="K114" i="7" s="1"/>
  <c r="I120" i="7"/>
  <c r="J120" i="7" s="1"/>
  <c r="K120" i="7" s="1"/>
  <c r="I126" i="7"/>
  <c r="J126" i="7" s="1"/>
  <c r="K126" i="7" s="1"/>
  <c r="I10" i="8"/>
  <c r="J10" i="8" s="1"/>
  <c r="K10" i="8" s="1"/>
  <c r="I16" i="8"/>
  <c r="J16" i="8" s="1"/>
  <c r="K16" i="8" s="1"/>
  <c r="I22" i="8"/>
  <c r="J22" i="8" s="1"/>
  <c r="I94" i="8"/>
  <c r="J94" i="8" s="1"/>
  <c r="I112" i="8"/>
  <c r="J112" i="8" s="1"/>
  <c r="K112" i="8" s="1"/>
  <c r="I118" i="8"/>
  <c r="J118" i="8" s="1"/>
  <c r="K118" i="8" s="1"/>
  <c r="I124" i="8"/>
  <c r="J124" i="8" s="1"/>
  <c r="K124" i="8" s="1"/>
  <c r="I7" i="7"/>
  <c r="J7" i="7" s="1"/>
  <c r="K7" i="7" s="1"/>
  <c r="I18" i="7"/>
  <c r="J18" i="7" s="1"/>
  <c r="K18" i="7" s="1"/>
  <c r="I48" i="7"/>
  <c r="J48" i="7" s="1"/>
  <c r="K48" i="7" s="1"/>
  <c r="I72" i="7"/>
  <c r="J72" i="7" s="1"/>
  <c r="K72" i="7" s="1"/>
  <c r="I96" i="7"/>
  <c r="J96" i="7" s="1"/>
  <c r="K96" i="7" s="1"/>
  <c r="I34" i="1"/>
  <c r="J34" i="1" s="1"/>
  <c r="K34" i="1" s="1"/>
  <c r="I22" i="1"/>
  <c r="J22" i="1" s="1"/>
  <c r="K22" i="1" s="1"/>
  <c r="I10" i="1"/>
  <c r="J10" i="1" s="1"/>
  <c r="K10" i="1" s="1"/>
  <c r="I11" i="8"/>
  <c r="J11" i="8" s="1"/>
  <c r="I17" i="8"/>
  <c r="J17" i="8" s="1"/>
  <c r="K17" i="8" s="1"/>
  <c r="I23" i="8"/>
  <c r="J23" i="8" s="1"/>
  <c r="K23" i="8" s="1"/>
  <c r="I29" i="8"/>
  <c r="J29" i="8" s="1"/>
  <c r="K29" i="8" s="1"/>
  <c r="I95" i="8"/>
  <c r="J95" i="8" s="1"/>
  <c r="K95" i="8" s="1"/>
  <c r="I101" i="8"/>
  <c r="J101" i="8" s="1"/>
  <c r="K101" i="8" s="1"/>
  <c r="I107" i="8"/>
  <c r="J107" i="8" s="1"/>
  <c r="K107" i="8" s="1"/>
  <c r="I113" i="8"/>
  <c r="J113" i="8" s="1"/>
  <c r="K113" i="8" s="1"/>
  <c r="I119" i="8"/>
  <c r="J119" i="8" s="1"/>
  <c r="I8" i="7"/>
  <c r="J8" i="7" s="1"/>
  <c r="K8" i="7" s="1"/>
  <c r="I14" i="7"/>
  <c r="J14" i="7" s="1"/>
  <c r="K14" i="7" s="1"/>
  <c r="I26" i="7"/>
  <c r="J26" i="7" s="1"/>
  <c r="K26" i="7" s="1"/>
  <c r="I32" i="7"/>
  <c r="J32" i="7" s="1"/>
  <c r="K32" i="7" s="1"/>
  <c r="I50" i="7"/>
  <c r="J50" i="7" s="1"/>
  <c r="K50" i="7" s="1"/>
  <c r="I56" i="7"/>
  <c r="J56" i="7" s="1"/>
  <c r="K56" i="7" s="1"/>
  <c r="I62" i="7"/>
  <c r="J62" i="7" s="1"/>
  <c r="K62" i="7" s="1"/>
  <c r="I74" i="7"/>
  <c r="J74" i="7" s="1"/>
  <c r="I80" i="7"/>
  <c r="J80" i="7" s="1"/>
  <c r="K80" i="7" s="1"/>
  <c r="I98" i="7"/>
  <c r="J98" i="7" s="1"/>
  <c r="K98" i="7" s="1"/>
  <c r="I104" i="7"/>
  <c r="J104" i="7" s="1"/>
  <c r="K104" i="7" s="1"/>
  <c r="I110" i="7"/>
  <c r="J110" i="7" s="1"/>
  <c r="K110" i="7" s="1"/>
  <c r="I122" i="7"/>
  <c r="J122" i="7" s="1"/>
  <c r="K122" i="7" s="1"/>
  <c r="I7" i="8"/>
  <c r="J7" i="8" s="1"/>
  <c r="K7" i="8" s="1"/>
  <c r="I24" i="8"/>
  <c r="J24" i="8" s="1"/>
  <c r="K24" i="8" s="1"/>
  <c r="I30" i="8"/>
  <c r="J30" i="8" s="1"/>
  <c r="I96" i="8"/>
  <c r="J96" i="8" s="1"/>
  <c r="K96" i="8" s="1"/>
  <c r="I102" i="8"/>
  <c r="J102" i="8" s="1"/>
  <c r="K102" i="8" s="1"/>
  <c r="I108" i="8"/>
  <c r="J108" i="8" s="1"/>
  <c r="K108" i="8" s="1"/>
  <c r="I120" i="8"/>
  <c r="J120" i="8" s="1"/>
  <c r="K120" i="8" s="1"/>
  <c r="I126" i="8"/>
  <c r="J126" i="8" s="1"/>
  <c r="K126" i="8" s="1"/>
  <c r="I30" i="1"/>
  <c r="J30" i="1" s="1"/>
  <c r="K30" i="1" s="1"/>
  <c r="I18" i="1"/>
  <c r="J18" i="1" s="1"/>
  <c r="K18" i="1" s="1"/>
  <c r="I9" i="7"/>
  <c r="J9" i="7" s="1"/>
  <c r="K9" i="7" s="1"/>
  <c r="I15" i="7"/>
  <c r="J15" i="7" s="1"/>
  <c r="K15" i="7" s="1"/>
  <c r="I21" i="7"/>
  <c r="J21" i="7" s="1"/>
  <c r="K21" i="7" s="1"/>
  <c r="I27" i="7"/>
  <c r="J27" i="7" s="1"/>
  <c r="K27" i="7" s="1"/>
  <c r="I33" i="7"/>
  <c r="J33" i="7" s="1"/>
  <c r="K33" i="7" s="1"/>
  <c r="I39" i="7"/>
  <c r="J39" i="7" s="1"/>
  <c r="K39" i="7" s="1"/>
  <c r="I45" i="7"/>
  <c r="J45" i="7" s="1"/>
  <c r="K45" i="7" s="1"/>
  <c r="I51" i="7"/>
  <c r="J51" i="7" s="1"/>
  <c r="K51" i="7" s="1"/>
  <c r="I57" i="7"/>
  <c r="J57" i="7" s="1"/>
  <c r="K57" i="7" s="1"/>
  <c r="I63" i="7"/>
  <c r="J63" i="7" s="1"/>
  <c r="K63" i="7" s="1"/>
  <c r="I69" i="7"/>
  <c r="J69" i="7" s="1"/>
  <c r="K69" i="7" s="1"/>
  <c r="I75" i="7"/>
  <c r="J75" i="7" s="1"/>
  <c r="K75" i="7" s="1"/>
  <c r="I81" i="7"/>
  <c r="J81" i="7" s="1"/>
  <c r="K81" i="7" s="1"/>
  <c r="I87" i="7"/>
  <c r="J87" i="7" s="1"/>
  <c r="K87" i="7" s="1"/>
  <c r="I93" i="7"/>
  <c r="J93" i="7" s="1"/>
  <c r="K93" i="7" s="1"/>
  <c r="I99" i="7"/>
  <c r="J99" i="7" s="1"/>
  <c r="K99" i="7" s="1"/>
  <c r="I105" i="7"/>
  <c r="J105" i="7" s="1"/>
  <c r="K105" i="7" s="1"/>
  <c r="I111" i="7"/>
  <c r="J111" i="7" s="1"/>
  <c r="K111" i="7" s="1"/>
  <c r="I117" i="7"/>
  <c r="J117" i="7" s="1"/>
  <c r="K117" i="7" s="1"/>
  <c r="I123" i="7"/>
  <c r="J123" i="7" s="1"/>
  <c r="K123" i="7" s="1"/>
  <c r="I13" i="8"/>
  <c r="J13" i="8" s="1"/>
  <c r="I19" i="8"/>
  <c r="J19" i="8" s="1"/>
  <c r="K19" i="8" s="1"/>
  <c r="I25" i="8"/>
  <c r="J25" i="8" s="1"/>
  <c r="K25" i="8" s="1"/>
  <c r="I31" i="8"/>
  <c r="J31" i="8" s="1"/>
  <c r="K31" i="8" s="1"/>
  <c r="I91" i="8"/>
  <c r="J91" i="8" s="1"/>
  <c r="I97" i="8"/>
  <c r="J97" i="8" s="1"/>
  <c r="K97" i="8" s="1"/>
  <c r="I103" i="8"/>
  <c r="J103" i="8" s="1"/>
  <c r="I109" i="8"/>
  <c r="J109" i="8" s="1"/>
  <c r="I115" i="8"/>
  <c r="J115" i="8" s="1"/>
  <c r="K115" i="8" s="1"/>
  <c r="I121" i="8"/>
  <c r="J121" i="8" s="1"/>
  <c r="K121" i="8" s="1"/>
  <c r="I20" i="1"/>
  <c r="J20" i="1" s="1"/>
  <c r="K20" i="1" s="1"/>
  <c r="I28" i="1"/>
  <c r="J28" i="1" s="1"/>
  <c r="K28" i="1" s="1"/>
  <c r="I16" i="1"/>
  <c r="I26" i="1"/>
  <c r="J26" i="1" s="1"/>
  <c r="K26" i="1" s="1"/>
  <c r="I14" i="1"/>
  <c r="J14" i="1" s="1"/>
  <c r="K14" i="1" s="1"/>
  <c r="I24" i="1"/>
  <c r="J24" i="1" s="1"/>
  <c r="K24" i="1" s="1"/>
  <c r="I89" i="8"/>
  <c r="J89" i="8" s="1"/>
  <c r="I125" i="1"/>
  <c r="J125" i="1" s="1"/>
  <c r="K125" i="1" s="1"/>
  <c r="I29" i="1"/>
  <c r="J29" i="1" s="1"/>
  <c r="K29" i="1" s="1"/>
  <c r="I21" i="1"/>
  <c r="I13" i="1"/>
  <c r="J13" i="1" s="1"/>
  <c r="K13" i="1" s="1"/>
  <c r="I37" i="1"/>
  <c r="J37" i="1" s="1"/>
  <c r="K37" i="1" s="1"/>
  <c r="I41" i="1"/>
  <c r="J41" i="1" s="1"/>
  <c r="K41" i="1" s="1"/>
  <c r="I45" i="1"/>
  <c r="J45" i="1" s="1"/>
  <c r="K45" i="1" s="1"/>
  <c r="I49" i="1"/>
  <c r="J49" i="1" s="1"/>
  <c r="K49" i="1" s="1"/>
  <c r="I53" i="1"/>
  <c r="J53" i="1" s="1"/>
  <c r="K53" i="1" s="1"/>
  <c r="I57" i="1"/>
  <c r="J57" i="1" s="1"/>
  <c r="K57" i="1" s="1"/>
  <c r="I65" i="1"/>
  <c r="J65" i="1" s="1"/>
  <c r="K65" i="1" s="1"/>
  <c r="I69" i="1"/>
  <c r="J69" i="1" s="1"/>
  <c r="K69" i="1" s="1"/>
  <c r="I73" i="1"/>
  <c r="J73" i="1" s="1"/>
  <c r="K73" i="1" s="1"/>
  <c r="I77" i="1"/>
  <c r="J77" i="1" s="1"/>
  <c r="K77" i="1" s="1"/>
  <c r="I81" i="1"/>
  <c r="J81" i="1" s="1"/>
  <c r="K81" i="1" s="1"/>
  <c r="I85" i="1"/>
  <c r="J85" i="1" s="1"/>
  <c r="K85" i="1" s="1"/>
  <c r="I89" i="1"/>
  <c r="J89" i="1" s="1"/>
  <c r="K89" i="1" s="1"/>
  <c r="I93" i="1"/>
  <c r="J93" i="1" s="1"/>
  <c r="K93" i="1" s="1"/>
  <c r="I97" i="1"/>
  <c r="J97" i="1" s="1"/>
  <c r="K97" i="1" s="1"/>
  <c r="I101" i="1"/>
  <c r="J101" i="1" s="1"/>
  <c r="K101" i="1" s="1"/>
  <c r="I105" i="1"/>
  <c r="J105" i="1" s="1"/>
  <c r="K105" i="1" s="1"/>
  <c r="I109" i="1"/>
  <c r="J109" i="1" s="1"/>
  <c r="K109" i="1" s="1"/>
  <c r="I117" i="1"/>
  <c r="J117" i="1" s="1"/>
  <c r="K117" i="1" s="1"/>
  <c r="I41" i="8"/>
  <c r="J41" i="8" s="1"/>
  <c r="I45" i="8"/>
  <c r="J45" i="8" s="1"/>
  <c r="K45" i="8" s="1"/>
  <c r="I49" i="8"/>
  <c r="J49" i="8" s="1"/>
  <c r="K49" i="8" s="1"/>
  <c r="I57" i="8"/>
  <c r="J57" i="8" s="1"/>
  <c r="I65" i="8"/>
  <c r="J65" i="8" s="1"/>
  <c r="K65" i="8" s="1"/>
  <c r="I73" i="8"/>
  <c r="J73" i="8" s="1"/>
  <c r="K73" i="8" s="1"/>
  <c r="I77" i="8"/>
  <c r="J77" i="8" s="1"/>
  <c r="K77" i="8" s="1"/>
  <c r="I81" i="8"/>
  <c r="J81" i="8" s="1"/>
  <c r="K81" i="8" s="1"/>
  <c r="D13" i="5"/>
  <c r="I35" i="1"/>
  <c r="J35" i="1" s="1"/>
  <c r="K35" i="1" s="1"/>
  <c r="I27" i="1"/>
  <c r="J27" i="1" s="1"/>
  <c r="K27" i="1" s="1"/>
  <c r="I19" i="1"/>
  <c r="J19" i="1" s="1"/>
  <c r="K19" i="1" s="1"/>
  <c r="I11" i="1"/>
  <c r="J11" i="1" s="1"/>
  <c r="K11" i="1" s="1"/>
  <c r="I38" i="1"/>
  <c r="J38" i="1" s="1"/>
  <c r="K38" i="1" s="1"/>
  <c r="I42" i="1"/>
  <c r="J42" i="1" s="1"/>
  <c r="K42" i="1" s="1"/>
  <c r="I46" i="1"/>
  <c r="J46" i="1" s="1"/>
  <c r="K46" i="1" s="1"/>
  <c r="I50" i="1"/>
  <c r="J50" i="1" s="1"/>
  <c r="K50" i="1" s="1"/>
  <c r="I54" i="1"/>
  <c r="J54" i="1" s="1"/>
  <c r="K54" i="1" s="1"/>
  <c r="I58" i="1"/>
  <c r="J58" i="1" s="1"/>
  <c r="K58" i="1" s="1"/>
  <c r="I62" i="1"/>
  <c r="J62" i="1" s="1"/>
  <c r="K62" i="1" s="1"/>
  <c r="I66" i="1"/>
  <c r="J66" i="1" s="1"/>
  <c r="K66" i="1" s="1"/>
  <c r="I70" i="1"/>
  <c r="J70" i="1" s="1"/>
  <c r="K70" i="1" s="1"/>
  <c r="I74" i="1"/>
  <c r="J74" i="1" s="1"/>
  <c r="K74" i="1" s="1"/>
  <c r="I78" i="1"/>
  <c r="J78" i="1" s="1"/>
  <c r="K78" i="1" s="1"/>
  <c r="I86" i="1"/>
  <c r="J86" i="1" s="1"/>
  <c r="K86" i="1" s="1"/>
  <c r="I94" i="1"/>
  <c r="J94" i="1" s="1"/>
  <c r="K94" i="1" s="1"/>
  <c r="I102" i="1"/>
  <c r="J102" i="1" s="1"/>
  <c r="K102" i="1" s="1"/>
  <c r="I110" i="1"/>
  <c r="J110" i="1" s="1"/>
  <c r="K110" i="1" s="1"/>
  <c r="I118" i="1"/>
  <c r="J118" i="1" s="1"/>
  <c r="K118" i="1" s="1"/>
  <c r="I38" i="8"/>
  <c r="J38" i="8" s="1"/>
  <c r="K38" i="8" s="1"/>
  <c r="I46" i="8"/>
  <c r="J46" i="8" s="1"/>
  <c r="K46" i="8" s="1"/>
  <c r="I54" i="8"/>
  <c r="J54" i="8" s="1"/>
  <c r="K54" i="8" s="1"/>
  <c r="I58" i="8"/>
  <c r="J58" i="8" s="1"/>
  <c r="K58" i="8" s="1"/>
  <c r="I62" i="8"/>
  <c r="J62" i="8" s="1"/>
  <c r="K62" i="8" s="1"/>
  <c r="I70" i="8"/>
  <c r="J70" i="8" s="1"/>
  <c r="K70" i="8" s="1"/>
  <c r="I78" i="8"/>
  <c r="J78" i="8" s="1"/>
  <c r="K78" i="8" s="1"/>
  <c r="I86" i="8"/>
  <c r="J86" i="8" s="1"/>
  <c r="I122" i="8"/>
  <c r="J122" i="8" s="1"/>
  <c r="K122" i="8" s="1"/>
  <c r="D14" i="5"/>
  <c r="E14" i="5" s="1"/>
  <c r="I33" i="1"/>
  <c r="J33" i="1" s="1"/>
  <c r="K33" i="1" s="1"/>
  <c r="I25" i="1"/>
  <c r="J25" i="1" s="1"/>
  <c r="K25" i="1" s="1"/>
  <c r="I17" i="1"/>
  <c r="J17" i="1" s="1"/>
  <c r="K17" i="1" s="1"/>
  <c r="I9" i="1"/>
  <c r="J9" i="1" s="1"/>
  <c r="K9" i="1" s="1"/>
  <c r="I39" i="1"/>
  <c r="J39" i="1" s="1"/>
  <c r="K39" i="1" s="1"/>
  <c r="I43" i="1"/>
  <c r="J43" i="1" s="1"/>
  <c r="K43" i="1" s="1"/>
  <c r="I47" i="1"/>
  <c r="J47" i="1" s="1"/>
  <c r="K47" i="1" s="1"/>
  <c r="I51" i="1"/>
  <c r="J51" i="1" s="1"/>
  <c r="K51" i="1" s="1"/>
  <c r="I55" i="1"/>
  <c r="J55" i="1" s="1"/>
  <c r="K55" i="1" s="1"/>
  <c r="I59" i="1"/>
  <c r="J59" i="1" s="1"/>
  <c r="K59" i="1" s="1"/>
  <c r="I63" i="1"/>
  <c r="J63" i="1" s="1"/>
  <c r="K63" i="1" s="1"/>
  <c r="I67" i="1"/>
  <c r="J67" i="1" s="1"/>
  <c r="K67" i="1" s="1"/>
  <c r="I71" i="1"/>
  <c r="J71" i="1" s="1"/>
  <c r="K71" i="1" s="1"/>
  <c r="I75" i="1"/>
  <c r="J75" i="1" s="1"/>
  <c r="K75" i="1" s="1"/>
  <c r="I79" i="1"/>
  <c r="J79" i="1" s="1"/>
  <c r="K79" i="1" s="1"/>
  <c r="I83" i="1"/>
  <c r="J83" i="1" s="1"/>
  <c r="K83" i="1" s="1"/>
  <c r="I87" i="1"/>
  <c r="J87" i="1" s="1"/>
  <c r="K87" i="1" s="1"/>
  <c r="I91" i="1"/>
  <c r="J91" i="1" s="1"/>
  <c r="K91" i="1" s="1"/>
  <c r="I95" i="1"/>
  <c r="J95" i="1" s="1"/>
  <c r="K95" i="1" s="1"/>
  <c r="I99" i="1"/>
  <c r="J99" i="1" s="1"/>
  <c r="K99" i="1" s="1"/>
  <c r="I103" i="1"/>
  <c r="J103" i="1" s="1"/>
  <c r="K103" i="1" s="1"/>
  <c r="I107" i="1"/>
  <c r="J107" i="1" s="1"/>
  <c r="K107" i="1" s="1"/>
  <c r="I111" i="1"/>
  <c r="J111" i="1" s="1"/>
  <c r="K111" i="1" s="1"/>
  <c r="I115" i="1"/>
  <c r="J115" i="1" s="1"/>
  <c r="K115" i="1" s="1"/>
  <c r="I119" i="1"/>
  <c r="J119" i="1" s="1"/>
  <c r="K119" i="1" s="1"/>
  <c r="I123" i="1"/>
  <c r="J123" i="1" s="1"/>
  <c r="K123" i="1" s="1"/>
  <c r="I35" i="8"/>
  <c r="J35" i="8" s="1"/>
  <c r="K35" i="8" s="1"/>
  <c r="I39" i="8"/>
  <c r="J39" i="8" s="1"/>
  <c r="K39" i="8" s="1"/>
  <c r="I43" i="8"/>
  <c r="J43" i="8" s="1"/>
  <c r="K43" i="8" s="1"/>
  <c r="I47" i="8"/>
  <c r="J47" i="8" s="1"/>
  <c r="K47" i="8" s="1"/>
  <c r="I51" i="8"/>
  <c r="J51" i="8" s="1"/>
  <c r="K51" i="8" s="1"/>
  <c r="I55" i="8"/>
  <c r="J55" i="8" s="1"/>
  <c r="K55" i="8" s="1"/>
  <c r="I59" i="8"/>
  <c r="J59" i="8" s="1"/>
  <c r="K59" i="8" s="1"/>
  <c r="I63" i="8"/>
  <c r="J63" i="8" s="1"/>
  <c r="K63" i="8" s="1"/>
  <c r="I67" i="8"/>
  <c r="J67" i="8" s="1"/>
  <c r="K67" i="8" s="1"/>
  <c r="I71" i="8"/>
  <c r="J71" i="8" s="1"/>
  <c r="K71" i="8" s="1"/>
  <c r="I75" i="8"/>
  <c r="J75" i="8" s="1"/>
  <c r="K75" i="8" s="1"/>
  <c r="I79" i="8"/>
  <c r="J79" i="8" s="1"/>
  <c r="K79" i="8" s="1"/>
  <c r="I83" i="8"/>
  <c r="J83" i="8" s="1"/>
  <c r="K83" i="8" s="1"/>
  <c r="I87" i="8"/>
  <c r="J87" i="8" s="1"/>
  <c r="K87" i="8" s="1"/>
  <c r="I31" i="1"/>
  <c r="J31" i="1" s="1"/>
  <c r="K31" i="1" s="1"/>
  <c r="I23" i="1"/>
  <c r="J23" i="1" s="1"/>
  <c r="K23" i="1" s="1"/>
  <c r="I15" i="1"/>
  <c r="J15" i="1" s="1"/>
  <c r="K15" i="1" s="1"/>
  <c r="I40" i="1"/>
  <c r="J40" i="1" s="1"/>
  <c r="K40" i="1" s="1"/>
  <c r="I44" i="1"/>
  <c r="J44" i="1" s="1"/>
  <c r="K44" i="1" s="1"/>
  <c r="I48" i="1"/>
  <c r="J48" i="1" s="1"/>
  <c r="K48" i="1" s="1"/>
  <c r="I52" i="1"/>
  <c r="J52" i="1" s="1"/>
  <c r="K52" i="1" s="1"/>
  <c r="I56" i="1"/>
  <c r="J56" i="1" s="1"/>
  <c r="K56" i="1" s="1"/>
  <c r="I60" i="1"/>
  <c r="J60" i="1" s="1"/>
  <c r="K60" i="1" s="1"/>
  <c r="I64" i="1"/>
  <c r="J64" i="1" s="1"/>
  <c r="K64" i="1" s="1"/>
  <c r="I68" i="1"/>
  <c r="J68" i="1" s="1"/>
  <c r="K68" i="1" s="1"/>
  <c r="I72" i="1"/>
  <c r="J72" i="1" s="1"/>
  <c r="K72" i="1" s="1"/>
  <c r="I76" i="1"/>
  <c r="J76" i="1" s="1"/>
  <c r="K76" i="1" s="1"/>
  <c r="I80" i="1"/>
  <c r="J80" i="1" s="1"/>
  <c r="K80" i="1" s="1"/>
  <c r="I84" i="1"/>
  <c r="J84" i="1" s="1"/>
  <c r="K84" i="1" s="1"/>
  <c r="I88" i="1"/>
  <c r="J88" i="1" s="1"/>
  <c r="K88" i="1" s="1"/>
  <c r="I92" i="1"/>
  <c r="J92" i="1" s="1"/>
  <c r="K92" i="1" s="1"/>
  <c r="I96" i="1"/>
  <c r="J96" i="1" s="1"/>
  <c r="K96" i="1" s="1"/>
  <c r="I100" i="1"/>
  <c r="J100" i="1" s="1"/>
  <c r="K100" i="1" s="1"/>
  <c r="I104" i="1"/>
  <c r="J104" i="1" s="1"/>
  <c r="K104" i="1" s="1"/>
  <c r="I108" i="1"/>
  <c r="J108" i="1" s="1"/>
  <c r="K108" i="1" s="1"/>
  <c r="I112" i="1"/>
  <c r="J112" i="1" s="1"/>
  <c r="K112" i="1" s="1"/>
  <c r="I116" i="1"/>
  <c r="J116" i="1" s="1"/>
  <c r="K116" i="1" s="1"/>
  <c r="I120" i="1"/>
  <c r="J120" i="1" s="1"/>
  <c r="K120" i="1" s="1"/>
  <c r="I124" i="1"/>
  <c r="J124" i="1" s="1"/>
  <c r="K124" i="1" s="1"/>
  <c r="I40" i="8"/>
  <c r="J40" i="8" s="1"/>
  <c r="K40" i="8" s="1"/>
  <c r="I48" i="8"/>
  <c r="J48" i="8" s="1"/>
  <c r="K48" i="8" s="1"/>
  <c r="I56" i="8"/>
  <c r="J56" i="8" s="1"/>
  <c r="K56" i="8" s="1"/>
  <c r="I64" i="8"/>
  <c r="J64" i="8" s="1"/>
  <c r="K64" i="8" s="1"/>
  <c r="I68" i="8"/>
  <c r="J68" i="8" s="1"/>
  <c r="K68" i="8" s="1"/>
  <c r="I72" i="8"/>
  <c r="J72" i="8" s="1"/>
  <c r="K72" i="8" s="1"/>
  <c r="I80" i="8"/>
  <c r="J80" i="8" s="1"/>
  <c r="K80" i="8" s="1"/>
  <c r="I88" i="8"/>
  <c r="J88" i="8" s="1"/>
  <c r="K88" i="8" s="1"/>
  <c r="I46" i="7"/>
  <c r="J46" i="7" s="1"/>
  <c r="K46" i="7" s="1"/>
  <c r="I20" i="7"/>
  <c r="J20" i="7" s="1"/>
  <c r="K20" i="7" s="1"/>
  <c r="I38" i="7"/>
  <c r="J38" i="7" s="1"/>
  <c r="K38" i="7" s="1"/>
  <c r="I90" i="1"/>
  <c r="J90" i="1" s="1"/>
  <c r="K90" i="1" s="1"/>
  <c r="I114" i="1"/>
  <c r="J114" i="1" s="1"/>
  <c r="K114" i="1" s="1"/>
  <c r="I98" i="1"/>
  <c r="J98" i="1" s="1"/>
  <c r="K98" i="1" s="1"/>
  <c r="I122" i="1"/>
  <c r="J122" i="1" s="1"/>
  <c r="K122" i="1" s="1"/>
  <c r="I82" i="1"/>
  <c r="J82" i="1" s="1"/>
  <c r="K82" i="1" s="1"/>
  <c r="I106" i="1"/>
  <c r="J106" i="1" s="1"/>
  <c r="K106" i="1" s="1"/>
  <c r="I106" i="8"/>
  <c r="J106" i="8" s="1"/>
  <c r="K106" i="8" s="1"/>
  <c r="I74" i="8"/>
  <c r="J74" i="8" s="1"/>
  <c r="K74" i="8" s="1"/>
  <c r="I68" i="7"/>
  <c r="J68" i="7" s="1"/>
  <c r="K68" i="7" s="1"/>
  <c r="I84" i="8"/>
  <c r="J84" i="8" s="1"/>
  <c r="K84" i="8" s="1"/>
  <c r="I52" i="8"/>
  <c r="J52" i="8" s="1"/>
  <c r="K52" i="8" s="1"/>
  <c r="I92" i="8"/>
  <c r="J92" i="8" s="1"/>
  <c r="K92" i="8" s="1"/>
  <c r="I98" i="8"/>
  <c r="J98" i="8" s="1"/>
  <c r="K98" i="8" s="1"/>
  <c r="I94" i="7"/>
  <c r="J94" i="7" s="1"/>
  <c r="K94" i="7" s="1"/>
  <c r="I78" i="7"/>
  <c r="J78" i="7" s="1"/>
  <c r="K78" i="7" s="1"/>
  <c r="I108" i="7"/>
  <c r="J108" i="7" s="1"/>
  <c r="K108" i="7" s="1"/>
  <c r="I116" i="7"/>
  <c r="J116" i="7" s="1"/>
  <c r="K116" i="7" s="1"/>
  <c r="I76" i="8"/>
  <c r="J76" i="8" s="1"/>
  <c r="K76" i="8" s="1"/>
  <c r="I90" i="8"/>
  <c r="J90" i="8" s="1"/>
  <c r="K90" i="8" s="1"/>
  <c r="I66" i="8"/>
  <c r="J66" i="8" s="1"/>
  <c r="K66" i="8" s="1"/>
  <c r="I44" i="8"/>
  <c r="J44" i="8" s="1"/>
  <c r="K44" i="8" s="1"/>
  <c r="K99" i="8"/>
  <c r="I82" i="8"/>
  <c r="J82" i="8" s="1"/>
  <c r="K82" i="8" s="1"/>
  <c r="I100" i="8"/>
  <c r="J100" i="8" s="1"/>
  <c r="K100" i="8" s="1"/>
  <c r="I114" i="8"/>
  <c r="J114" i="8" s="1"/>
  <c r="K114" i="8" s="1"/>
  <c r="J82" i="7"/>
  <c r="K82" i="7" s="1"/>
  <c r="J106" i="7"/>
  <c r="K106" i="7" s="1"/>
  <c r="I84" i="7"/>
  <c r="J84" i="7" s="1"/>
  <c r="K84" i="7" s="1"/>
  <c r="I44" i="7"/>
  <c r="J44" i="7" s="1"/>
  <c r="K44" i="7" s="1"/>
  <c r="I92" i="7"/>
  <c r="K58" i="7"/>
  <c r="I86" i="7"/>
  <c r="J86" i="7" s="1"/>
  <c r="K86" i="7" s="1"/>
  <c r="I52" i="7"/>
  <c r="I76" i="7"/>
  <c r="I100" i="7"/>
  <c r="J100" i="7" s="1"/>
  <c r="K100" i="7" s="1"/>
  <c r="I60" i="7"/>
  <c r="J60" i="7" s="1"/>
  <c r="K60" i="7" s="1"/>
  <c r="I124" i="7"/>
  <c r="J124" i="7" s="1"/>
  <c r="K124" i="7" s="1"/>
  <c r="I36" i="8"/>
  <c r="J36" i="8" s="1"/>
  <c r="K36" i="8" s="1"/>
  <c r="I28" i="8"/>
  <c r="J28" i="8" s="1"/>
  <c r="K28" i="8" s="1"/>
  <c r="I36" i="7"/>
  <c r="J36" i="7" s="1"/>
  <c r="K36" i="7" s="1"/>
  <c r="I20" i="8"/>
  <c r="J20" i="8" s="1"/>
  <c r="K20" i="8" s="1"/>
  <c r="J34" i="7"/>
  <c r="K34" i="7" s="1"/>
  <c r="I28" i="7"/>
  <c r="I12" i="7"/>
  <c r="J12" i="7" s="1"/>
  <c r="K12" i="7" s="1"/>
  <c r="I30" i="7"/>
  <c r="J30" i="7" s="1"/>
  <c r="K30" i="7" s="1"/>
  <c r="J10" i="7"/>
  <c r="K10" i="7" s="1"/>
  <c r="K8" i="8"/>
  <c r="K27" i="8"/>
  <c r="K91" i="8"/>
  <c r="K26" i="8"/>
  <c r="I69" i="8"/>
  <c r="I93" i="8"/>
  <c r="J93" i="8" s="1"/>
  <c r="K93" i="8" s="1"/>
  <c r="K11" i="8"/>
  <c r="I34" i="8"/>
  <c r="J34" i="8" s="1"/>
  <c r="K34" i="8" s="1"/>
  <c r="I53" i="8"/>
  <c r="I61" i="8"/>
  <c r="J61" i="8" s="1"/>
  <c r="K61" i="8" s="1"/>
  <c r="I125" i="8"/>
  <c r="J125" i="8" s="1"/>
  <c r="K125" i="8" s="1"/>
  <c r="I50" i="8"/>
  <c r="J50" i="8" s="1"/>
  <c r="K50" i="8" s="1"/>
  <c r="I42" i="8"/>
  <c r="K116" i="8"/>
  <c r="K104" i="8"/>
  <c r="K117" i="8"/>
  <c r="K109" i="8"/>
  <c r="K13" i="8"/>
  <c r="K110" i="8"/>
  <c r="K94" i="8"/>
  <c r="K86" i="8"/>
  <c r="K30" i="8"/>
  <c r="K22" i="8"/>
  <c r="K14" i="8"/>
  <c r="K119" i="8"/>
  <c r="K111" i="8"/>
  <c r="K103" i="8"/>
  <c r="K15" i="8"/>
  <c r="K105" i="8"/>
  <c r="K89" i="8"/>
  <c r="K57" i="8"/>
  <c r="K41" i="8"/>
  <c r="K33" i="8"/>
  <c r="K9" i="8"/>
  <c r="I12" i="8"/>
  <c r="I18" i="8"/>
  <c r="K32" i="8"/>
  <c r="I37" i="8"/>
  <c r="I21" i="8"/>
  <c r="I60" i="8"/>
  <c r="J60" i="8" s="1"/>
  <c r="K60" i="8" s="1"/>
  <c r="I85" i="8"/>
  <c r="K74" i="7"/>
  <c r="K22" i="7"/>
  <c r="K54" i="7"/>
  <c r="E13" i="5"/>
  <c r="K11" i="7"/>
  <c r="K19" i="7"/>
  <c r="K35" i="7"/>
  <c r="K43" i="7"/>
  <c r="K59" i="7"/>
  <c r="K67" i="7"/>
  <c r="K83" i="7"/>
  <c r="K91" i="7"/>
  <c r="K107" i="7"/>
  <c r="K115" i="7"/>
  <c r="K17" i="7"/>
  <c r="K25" i="7"/>
  <c r="K41" i="7"/>
  <c r="K49" i="7"/>
  <c r="K65" i="7"/>
  <c r="K73" i="7"/>
  <c r="K89" i="7"/>
  <c r="K97" i="7"/>
  <c r="K113" i="7"/>
  <c r="K121" i="7"/>
  <c r="K16" i="7"/>
  <c r="K24" i="7"/>
  <c r="K40" i="7"/>
  <c r="K64" i="7"/>
  <c r="K88" i="7"/>
  <c r="K112" i="7"/>
  <c r="K23" i="7"/>
  <c r="K31" i="7"/>
  <c r="K47" i="7"/>
  <c r="K55" i="7"/>
  <c r="K71" i="7"/>
  <c r="K79" i="7"/>
  <c r="K95" i="7"/>
  <c r="K103" i="7"/>
  <c r="K119" i="7"/>
  <c r="K70" i="7"/>
  <c r="K118" i="7"/>
  <c r="K13" i="7"/>
  <c r="K29" i="7"/>
  <c r="K37" i="7"/>
  <c r="K53" i="7"/>
  <c r="K61" i="7"/>
  <c r="K77" i="7"/>
  <c r="K85" i="7"/>
  <c r="K101" i="7"/>
  <c r="K109" i="7"/>
  <c r="K125" i="7"/>
  <c r="I7" i="1"/>
  <c r="J7" i="1" s="1"/>
  <c r="K7" i="1" s="1"/>
  <c r="J21" i="1"/>
  <c r="K21" i="1" s="1"/>
  <c r="J16" i="1"/>
  <c r="K16" i="1" s="1"/>
  <c r="E18" i="5"/>
  <c r="D12" i="5"/>
  <c r="E12" i="5" s="1"/>
  <c r="E19" i="5"/>
  <c r="E20" i="5"/>
  <c r="K32" i="1"/>
  <c r="K207" i="1" l="1"/>
  <c r="C2" i="5" s="1"/>
  <c r="J42" i="8"/>
  <c r="K42" i="8" s="1"/>
  <c r="J85" i="8"/>
  <c r="K85" i="8" s="1"/>
  <c r="J37" i="8"/>
  <c r="K37" i="8" s="1"/>
  <c r="J69" i="8"/>
  <c r="K69" i="8" s="1"/>
  <c r="J53" i="8"/>
  <c r="K53" i="8" s="1"/>
  <c r="J52" i="7"/>
  <c r="K52" i="7" s="1"/>
  <c r="J92" i="7"/>
  <c r="K92" i="7" s="1"/>
  <c r="J76" i="7"/>
  <c r="K76" i="7" s="1"/>
  <c r="J18" i="8"/>
  <c r="K18" i="8" s="1"/>
  <c r="J12" i="8"/>
  <c r="K12" i="8" s="1"/>
  <c r="K207" i="8" s="1"/>
  <c r="J21" i="8"/>
  <c r="K21" i="8" s="1"/>
  <c r="J28" i="7"/>
  <c r="K28" i="7" s="1"/>
  <c r="C15" i="5"/>
  <c r="C21" i="5"/>
  <c r="K207" i="7" l="1"/>
  <c r="K3" i="7"/>
  <c r="C6" i="5"/>
  <c r="E23" i="5"/>
  <c r="K3" i="1"/>
  <c r="C3" i="5" l="1"/>
  <c r="C4" i="5"/>
  <c r="K3" i="8"/>
  <c r="C5" i="5" l="1"/>
  <c r="C7" i="5" s="1"/>
</calcChain>
</file>

<file path=xl/sharedStrings.xml><?xml version="1.0" encoding="utf-8"?>
<sst xmlns="http://schemas.openxmlformats.org/spreadsheetml/2006/main" count="83" uniqueCount="45">
  <si>
    <t>EN SON ALIM YAPILAN DÖVİZLERİN ALIM TARİH VE MİKTAR DURUMU</t>
  </si>
  <si>
    <t>Alım Tarihi</t>
  </si>
  <si>
    <t>Alım Miktarı</t>
  </si>
  <si>
    <t>Değerlemede Dikkate Alınacak Tarih</t>
  </si>
  <si>
    <t>Değerlemede Dikkate Alınacak Kur</t>
  </si>
  <si>
    <t>Alım Tarihinin Sayı Değeri</t>
  </si>
  <si>
    <t>30/09/2021 Tarihinin Sayı Değeri</t>
  </si>
  <si>
    <t>Yazılabilecek Max Alım Miktarı</t>
  </si>
  <si>
    <t>Kalan Bir Önceki Max  Alım Miktarı</t>
  </si>
  <si>
    <t>TARİH</t>
  </si>
  <si>
    <t>USD ALIŞ</t>
  </si>
  <si>
    <t>AVRO ALIŞ</t>
  </si>
  <si>
    <t>İNGİLİZ STERLİNİ ALIŞ</t>
  </si>
  <si>
    <t>Hesaplanan Kur Farkı Kazancı</t>
  </si>
  <si>
    <t>Tarihin Sayı Değeri</t>
  </si>
  <si>
    <t>GENEL TOPLAM</t>
  </si>
  <si>
    <r>
      <t xml:space="preserve">DÖVİZ TEVDİAT HESABINDA 
31/12/2021 TARİHİ İTİBARİYLE YER ALAN DÖNEM SONU </t>
    </r>
    <r>
      <rPr>
        <b/>
        <sz val="14"/>
        <color rgb="FFFF0000"/>
        <rFont val="Calibri"/>
        <family val="2"/>
        <charset val="162"/>
        <scheme val="minor"/>
      </rPr>
      <t>ABD DOLARI</t>
    </r>
    <r>
      <rPr>
        <b/>
        <sz val="11"/>
        <color theme="1"/>
        <rFont val="Calibri"/>
        <family val="2"/>
        <charset val="162"/>
        <scheme val="minor"/>
      </rPr>
      <t xml:space="preserve"> MİKTARI</t>
    </r>
  </si>
  <si>
    <t>SIRA NO</t>
  </si>
  <si>
    <t>DEĞERLEME İŞLEMLERİ</t>
  </si>
  <si>
    <r>
      <t xml:space="preserve">DÖVİZ TEVDİAT HESABINDA 
31/12/2021 TARİHİ İTİBARİYLE YER ALAN DÖNEM SONU </t>
    </r>
    <r>
      <rPr>
        <b/>
        <sz val="14"/>
        <color rgb="FF00B0F0"/>
        <rFont val="Calibri"/>
        <family val="2"/>
        <charset val="162"/>
        <scheme val="minor"/>
      </rPr>
      <t>AVRO</t>
    </r>
    <r>
      <rPr>
        <b/>
        <sz val="11"/>
        <color theme="1"/>
        <rFont val="Calibri"/>
        <family val="2"/>
        <charset val="162"/>
        <scheme val="minor"/>
      </rPr>
      <t xml:space="preserve"> MİKTARI</t>
    </r>
  </si>
  <si>
    <t>Kur Korumalı Mevduat Hesabına Aktarılacak Tutar</t>
  </si>
  <si>
    <t>İstisnadan Yararlanma Oranı</t>
  </si>
  <si>
    <t>İstisnadan Yararlanabilecek Kazanç Tutarı</t>
  </si>
  <si>
    <t>DÖNEM SONU KURU</t>
  </si>
  <si>
    <t>TL DEĞERİ</t>
  </si>
  <si>
    <t>DÖNÜŞTÜRÜLEN YABANCI PARA TUTARI</t>
  </si>
  <si>
    <r>
      <rPr>
        <b/>
        <sz val="11"/>
        <color rgb="FFFF0000"/>
        <rFont val="Calibri"/>
        <family val="2"/>
        <charset val="162"/>
        <scheme val="minor"/>
      </rPr>
      <t>DÖNÜŞTÜRÜLEN ABD DOLARI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</si>
  <si>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r>
      <rPr>
        <b/>
        <sz val="11"/>
        <color rgb="FF00B0F0"/>
        <rFont val="Calibri"/>
        <family val="2"/>
        <charset val="162"/>
        <scheme val="minor"/>
      </rPr>
      <t>DÖNÜŞTÜRÜLEN AVRO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</si>
  <si>
    <r>
      <rPr>
        <b/>
        <sz val="11"/>
        <color rgb="FF00B050"/>
        <rFont val="Calibri"/>
        <family val="2"/>
        <charset val="162"/>
        <scheme val="minor"/>
      </rPr>
      <t>DÖNÜŞTÜRÜLEN İNGİLİZ STERLİNİ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</si>
  <si>
    <t>DÖNÜŞTÜRÜLEN MİKTAR</t>
  </si>
  <si>
    <t>DÖNEM SONU MİKTAR</t>
  </si>
  <si>
    <t>DÖNEM SONU MİKTAR VE TUTARLAR</t>
  </si>
  <si>
    <r>
      <rPr>
        <b/>
        <sz val="12"/>
        <color rgb="FFFF0000"/>
        <rFont val="Calibri"/>
        <family val="2"/>
        <charset val="162"/>
        <scheme val="minor"/>
      </rPr>
      <t>DÖNEM SONU ABD DOLARI</t>
    </r>
    <r>
      <rPr>
        <b/>
        <sz val="12"/>
        <color theme="1"/>
        <rFont val="Calibri"/>
        <family val="2"/>
        <charset val="162"/>
        <scheme val="minor"/>
      </rPr>
      <t xml:space="preserve"> </t>
    </r>
  </si>
  <si>
    <r>
      <rPr>
        <b/>
        <sz val="12"/>
        <color rgb="FF00B0F0"/>
        <rFont val="Calibri"/>
        <family val="2"/>
        <charset val="162"/>
        <scheme val="minor"/>
      </rPr>
      <t>DÖNEM SONU AVRO</t>
    </r>
    <r>
      <rPr>
        <b/>
        <sz val="12"/>
        <color rgb="FFFF0000"/>
        <rFont val="Calibri"/>
        <family val="2"/>
        <charset val="162"/>
        <scheme val="minor"/>
      </rPr>
      <t xml:space="preserve"> </t>
    </r>
  </si>
  <si>
    <r>
      <rPr>
        <b/>
        <sz val="12"/>
        <color rgb="FF00B050"/>
        <rFont val="Calibri"/>
        <family val="2"/>
        <charset val="162"/>
        <scheme val="minor"/>
      </rPr>
      <t>DÖNEM SONU İNGİLİZ STERLİNİ</t>
    </r>
    <r>
      <rPr>
        <b/>
        <sz val="12"/>
        <color rgb="FFFF0000"/>
        <rFont val="Calibri"/>
        <family val="2"/>
        <charset val="162"/>
        <scheme val="minor"/>
      </rPr>
      <t xml:space="preserve"> </t>
    </r>
  </si>
  <si>
    <t xml:space="preserve">DÖNÜŞÜM ORANI </t>
  </si>
  <si>
    <r>
      <rPr>
        <b/>
        <sz val="12"/>
        <color rgb="FFFF0000"/>
        <rFont val="Calibri"/>
        <family val="2"/>
        <charset val="162"/>
        <scheme val="minor"/>
      </rPr>
      <t>ABD DOLARI</t>
    </r>
    <r>
      <rPr>
        <b/>
        <sz val="12"/>
        <color theme="1"/>
        <rFont val="Calibri"/>
        <family val="2"/>
        <charset val="162"/>
        <scheme val="minor"/>
      </rPr>
      <t xml:space="preserve"> KUR DEĞERLEME KAZANÇ / ZARARI</t>
    </r>
  </si>
  <si>
    <r>
      <rPr>
        <b/>
        <sz val="12"/>
        <color rgb="FF00B0F0"/>
        <rFont val="Calibri"/>
        <family val="2"/>
        <charset val="162"/>
        <scheme val="minor"/>
      </rPr>
      <t>AVRO</t>
    </r>
    <r>
      <rPr>
        <b/>
        <sz val="12"/>
        <color rgb="FFFF0000"/>
        <rFont val="Calibri"/>
        <family val="2"/>
        <charset val="162"/>
        <scheme val="minor"/>
      </rPr>
      <t xml:space="preserve"> </t>
    </r>
    <r>
      <rPr>
        <b/>
        <sz val="12"/>
        <color theme="1"/>
        <rFont val="Calibri"/>
        <family val="2"/>
        <charset val="162"/>
        <scheme val="minor"/>
      </rPr>
      <t>KUR DEĞERLEME KAZANÇ / ZARARI</t>
    </r>
  </si>
  <si>
    <r>
      <rPr>
        <b/>
        <sz val="12"/>
        <color rgb="FF00B050"/>
        <rFont val="Calibri"/>
        <family val="2"/>
        <charset val="162"/>
        <scheme val="minor"/>
      </rPr>
      <t>İNGİLİZ STERLİNİ</t>
    </r>
    <r>
      <rPr>
        <b/>
        <sz val="12"/>
        <color rgb="FFFF0000"/>
        <rFont val="Calibri"/>
        <family val="2"/>
        <charset val="162"/>
        <scheme val="minor"/>
      </rPr>
      <t xml:space="preserve"> </t>
    </r>
    <r>
      <rPr>
        <b/>
        <sz val="12"/>
        <color theme="1"/>
        <rFont val="Calibri"/>
        <family val="2"/>
        <charset val="162"/>
        <scheme val="minor"/>
      </rPr>
      <t>KUR DEĞERLEME KAZANÇ / ZARARI</t>
    </r>
  </si>
  <si>
    <t>DÖNÜŞÜM ORANINA GÖRE YARARLANILABİLECEK TOPLAM KAZANÇ VEYA ZARAR TUTARI</t>
  </si>
  <si>
    <t xml:space="preserve">Dönüşüm Oranı </t>
  </si>
  <si>
    <r>
      <t>DÖVİZ TEVDİAT HESABINDA 
31/12/2021 TARİHİ İTİBARİYLE YER ALAN DÖNEM SONU</t>
    </r>
    <r>
      <rPr>
        <b/>
        <sz val="11"/>
        <color rgb="FF00B050"/>
        <rFont val="Calibri"/>
        <family val="2"/>
        <charset val="162"/>
        <scheme val="minor"/>
      </rPr>
      <t xml:space="preserve"> </t>
    </r>
    <r>
      <rPr>
        <b/>
        <sz val="16"/>
        <color rgb="FF00B050"/>
        <rFont val="Calibri"/>
        <family val="2"/>
        <charset val="162"/>
        <scheme val="minor"/>
      </rPr>
      <t xml:space="preserve">İNGİLİZ STERLİNİ </t>
    </r>
    <r>
      <rPr>
        <b/>
        <sz val="11"/>
        <color theme="1"/>
        <rFont val="Calibri"/>
        <family val="2"/>
        <charset val="162"/>
        <scheme val="minor"/>
      </rPr>
      <t>MİKTARI</t>
    </r>
  </si>
  <si>
    <t xml:space="preserve"> </t>
  </si>
  <si>
    <t>Dönem Sonu Toplam Tutar (TL)</t>
  </si>
  <si>
    <t>DÖNÜŞTÜRÜLEN YABANCI PARA TUTARI(TL)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</si>
</sst>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00"/>
    <numFmt numFmtId="166" formatCode="#,##0.00_ ;[Red]\-#,##0.00\ "/>
  </numFmts>
  <fonts count="3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i/>
      <sz val="12"/>
      <color indexed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00B0F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  <font>
      <sz val="16"/>
      <color rgb="FF0070C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rgb="FF00B0F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sz val="12"/>
      <color rgb="FF002060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sz val="11"/>
      <color rgb="FFD9E1F2"/>
      <name val="Calibri"/>
      <family val="2"/>
      <charset val="162"/>
      <scheme val="minor"/>
    </font>
    <font>
      <b/>
      <sz val="11"/>
      <color rgb="FFD9E1F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7" xfId="3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/>
    </xf>
    <xf numFmtId="165" fontId="10" fillId="0" borderId="7" xfId="3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0" fillId="4" borderId="11" xfId="0" applyNumberFormat="1" applyFill="1" applyBorder="1" applyAlignment="1" applyProtection="1">
      <alignment horizontal="center" vertical="center" wrapText="1"/>
      <protection locked="0"/>
    </xf>
    <xf numFmtId="43" fontId="0" fillId="4" borderId="11" xfId="1" applyFont="1" applyFill="1" applyBorder="1" applyAlignment="1" applyProtection="1">
      <alignment vertical="center" wrapText="1"/>
      <protection locked="0"/>
    </xf>
    <xf numFmtId="43" fontId="0" fillId="4" borderId="12" xfId="1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</xf>
    <xf numFmtId="4" fontId="0" fillId="5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" fontId="0" fillId="7" borderId="11" xfId="0" applyNumberFormat="1" applyFill="1" applyBorder="1" applyAlignment="1">
      <alignment horizontal="center" vertical="center" wrapText="1"/>
    </xf>
    <xf numFmtId="4" fontId="0" fillId="7" borderId="12" xfId="0" applyNumberFormat="1" applyFill="1" applyBorder="1" applyAlignment="1">
      <alignment horizontal="center" vertical="center" wrapText="1"/>
    </xf>
    <xf numFmtId="43" fontId="0" fillId="7" borderId="11" xfId="0" applyNumberFormat="1" applyFill="1" applyBorder="1" applyAlignment="1">
      <alignment horizontal="center" vertical="center" wrapText="1"/>
    </xf>
    <xf numFmtId="43" fontId="0" fillId="7" borderId="12" xfId="0" applyNumberFormat="1" applyFill="1" applyBorder="1" applyAlignment="1">
      <alignment horizontal="center" vertical="center" wrapText="1"/>
    </xf>
    <xf numFmtId="164" fontId="0" fillId="7" borderId="11" xfId="0" applyNumberFormat="1" applyFill="1" applyBorder="1" applyAlignment="1">
      <alignment horizontal="center" vertical="center" wrapText="1"/>
    </xf>
    <xf numFmtId="166" fontId="0" fillId="7" borderId="11" xfId="0" applyNumberFormat="1" applyFill="1" applyBorder="1" applyAlignment="1">
      <alignment horizontal="center" vertical="center" wrapText="1"/>
    </xf>
    <xf numFmtId="166" fontId="0" fillId="7" borderId="12" xfId="0" applyNumberForma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" fontId="0" fillId="7" borderId="8" xfId="1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0" fontId="19" fillId="7" borderId="1" xfId="2" applyNumberFormat="1" applyFont="1" applyFill="1" applyBorder="1" applyAlignment="1">
      <alignment horizontal="center" vertical="center" wrapText="1"/>
    </xf>
    <xf numFmtId="43" fontId="14" fillId="4" borderId="1" xfId="1" applyFont="1" applyFill="1" applyBorder="1" applyAlignment="1" applyProtection="1">
      <alignment horizontal="center" vertical="center" wrapText="1"/>
      <protection locked="0"/>
    </xf>
    <xf numFmtId="166" fontId="20" fillId="7" borderId="1" xfId="1" applyNumberFormat="1" applyFont="1" applyFill="1" applyBorder="1" applyAlignment="1">
      <alignment horizontal="center" vertical="center" wrapText="1"/>
    </xf>
    <xf numFmtId="43" fontId="18" fillId="4" borderId="1" xfId="1" applyFont="1" applyFill="1" applyBorder="1" applyAlignment="1" applyProtection="1">
      <alignment horizontal="center" vertical="center" wrapText="1"/>
      <protection locked="0"/>
    </xf>
    <xf numFmtId="1" fontId="0" fillId="7" borderId="17" xfId="1" applyNumberFormat="1" applyFont="1" applyFill="1" applyBorder="1" applyAlignment="1">
      <alignment horizontal="center" vertical="center" wrapText="1"/>
    </xf>
    <xf numFmtId="43" fontId="2" fillId="7" borderId="14" xfId="1" applyFont="1" applyFill="1" applyBorder="1" applyAlignment="1">
      <alignment vertical="center" wrapText="1"/>
    </xf>
    <xf numFmtId="0" fontId="2" fillId="7" borderId="15" xfId="0" applyFont="1" applyFill="1" applyBorder="1" applyAlignment="1">
      <alignment horizontal="center" vertical="center" wrapText="1"/>
    </xf>
    <xf numFmtId="164" fontId="2" fillId="7" borderId="18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43" fontId="0" fillId="5" borderId="0" xfId="1" applyFont="1" applyFill="1" applyAlignment="1" applyProtection="1">
      <alignment vertical="center"/>
    </xf>
    <xf numFmtId="4" fontId="8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/>
    </xf>
    <xf numFmtId="43" fontId="4" fillId="5" borderId="0" xfId="0" applyNumberFormat="1" applyFont="1" applyFill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4" fontId="8" fillId="6" borderId="1" xfId="0" applyNumberFormat="1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166" fontId="26" fillId="2" borderId="10" xfId="1" applyNumberFormat="1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right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166" fontId="27" fillId="2" borderId="1" xfId="1" applyNumberFormat="1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/>
    </xf>
    <xf numFmtId="4" fontId="4" fillId="7" borderId="7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" fontId="8" fillId="0" borderId="7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43" fontId="8" fillId="0" borderId="7" xfId="1" applyFont="1" applyBorder="1" applyAlignment="1" applyProtection="1">
      <alignment vertical="center"/>
    </xf>
    <xf numFmtId="0" fontId="2" fillId="7" borderId="7" xfId="0" applyFont="1" applyFill="1" applyBorder="1" applyAlignment="1" applyProtection="1">
      <alignment vertical="center"/>
    </xf>
    <xf numFmtId="4" fontId="2" fillId="7" borderId="7" xfId="0" applyNumberFormat="1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3" fontId="0" fillId="0" borderId="7" xfId="1" applyFont="1" applyBorder="1" applyAlignment="1" applyProtection="1">
      <alignment vertical="center"/>
    </xf>
    <xf numFmtId="10" fontId="12" fillId="7" borderId="5" xfId="2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10" fontId="21" fillId="5" borderId="0" xfId="2" applyNumberFormat="1" applyFont="1" applyFill="1" applyAlignment="1" applyProtection="1">
      <alignment horizontal="center" vertical="center"/>
    </xf>
    <xf numFmtId="166" fontId="0" fillId="7" borderId="19" xfId="0" applyNumberForma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4" fontId="0" fillId="4" borderId="11" xfId="0" applyNumberForma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7" borderId="13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4" fontId="28" fillId="3" borderId="0" xfId="0" applyNumberFormat="1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 vertical="center" wrapText="1"/>
    </xf>
    <xf numFmtId="4" fontId="28" fillId="3" borderId="0" xfId="1" applyNumberFormat="1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3" xr:uid="{6E59633C-9B69-4FF3-99EA-FF34280E7485}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3</xdr:row>
      <xdr:rowOff>68580</xdr:rowOff>
    </xdr:from>
    <xdr:to>
      <xdr:col>4</xdr:col>
      <xdr:colOff>83820</xdr:colOff>
      <xdr:row>6</xdr:row>
      <xdr:rowOff>15240</xdr:rowOff>
    </xdr:to>
    <xdr:sp macro="[0]!silme" textlink="">
      <xdr:nvSpPr>
        <xdr:cNvPr id="2" name="Dikdörtgen 1">
          <a:extLst>
            <a:ext uri="{FF2B5EF4-FFF2-40B4-BE49-F238E27FC236}">
              <a16:creationId xmlns:a16="http://schemas.microsoft.com/office/drawing/2014/main" id="{A92260F1-36F6-4E0B-8646-341DD6AB124F}"/>
            </a:ext>
          </a:extLst>
        </xdr:cNvPr>
        <xdr:cNvSpPr/>
      </xdr:nvSpPr>
      <xdr:spPr>
        <a:xfrm>
          <a:off x="1760220" y="617220"/>
          <a:ext cx="1371600" cy="4953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ABD</a:t>
          </a:r>
          <a:r>
            <a:rPr lang="tr-TR" sz="1100" baseline="0"/>
            <a:t> DOLARI </a:t>
          </a:r>
          <a:r>
            <a:rPr lang="tr-TR" sz="1100"/>
            <a:t>VERİLERİNİZİ</a:t>
          </a:r>
          <a:r>
            <a:rPr lang="tr-TR" sz="1100" baseline="0"/>
            <a:t> SİLER</a:t>
          </a:r>
        </a:p>
      </xdr:txBody>
    </xdr:sp>
    <xdr:clientData/>
  </xdr:twoCellAnchor>
  <xdr:twoCellAnchor>
    <xdr:from>
      <xdr:col>4</xdr:col>
      <xdr:colOff>542925</xdr:colOff>
      <xdr:row>3</xdr:row>
      <xdr:rowOff>57150</xdr:rowOff>
    </xdr:from>
    <xdr:to>
      <xdr:col>7</xdr:col>
      <xdr:colOff>85725</xdr:colOff>
      <xdr:row>6</xdr:row>
      <xdr:rowOff>5715</xdr:rowOff>
    </xdr:to>
    <xdr:sp macro="[0]!euro_silme_islemi" textlink="">
      <xdr:nvSpPr>
        <xdr:cNvPr id="3" name="Dikdörtgen 2">
          <a:extLst>
            <a:ext uri="{FF2B5EF4-FFF2-40B4-BE49-F238E27FC236}">
              <a16:creationId xmlns:a16="http://schemas.microsoft.com/office/drawing/2014/main" id="{3D7092CB-7D1B-4EBD-BE52-FDBE87D354A8}"/>
            </a:ext>
          </a:extLst>
        </xdr:cNvPr>
        <xdr:cNvSpPr/>
      </xdr:nvSpPr>
      <xdr:spPr>
        <a:xfrm>
          <a:off x="3590925" y="600075"/>
          <a:ext cx="1371600" cy="49149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EUROVERİLERİNİZİ</a:t>
          </a:r>
          <a:r>
            <a:rPr lang="tr-TR" sz="1100" baseline="0"/>
            <a:t> SİLER</a:t>
          </a:r>
        </a:p>
      </xdr:txBody>
    </xdr:sp>
    <xdr:clientData/>
  </xdr:twoCellAnchor>
  <xdr:twoCellAnchor>
    <xdr:from>
      <xdr:col>7</xdr:col>
      <xdr:colOff>514350</xdr:colOff>
      <xdr:row>3</xdr:row>
      <xdr:rowOff>57150</xdr:rowOff>
    </xdr:from>
    <xdr:to>
      <xdr:col>10</xdr:col>
      <xdr:colOff>57150</xdr:colOff>
      <xdr:row>6</xdr:row>
      <xdr:rowOff>7620</xdr:rowOff>
    </xdr:to>
    <xdr:sp macro="STSİLL" textlink="">
      <xdr:nvSpPr>
        <xdr:cNvPr id="9" name="Dikdörtgen 8">
          <a:extLst>
            <a:ext uri="{FF2B5EF4-FFF2-40B4-BE49-F238E27FC236}">
              <a16:creationId xmlns:a16="http://schemas.microsoft.com/office/drawing/2014/main" id="{592BC507-F3D3-4CB4-9547-0BD81B1F04C6}"/>
            </a:ext>
          </a:extLst>
        </xdr:cNvPr>
        <xdr:cNvSpPr/>
      </xdr:nvSpPr>
      <xdr:spPr>
        <a:xfrm>
          <a:off x="5391150" y="600075"/>
          <a:ext cx="1371600" cy="49339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STERLİN</a:t>
          </a:r>
          <a:r>
            <a:rPr lang="tr-TR" sz="1100" baseline="0"/>
            <a:t> </a:t>
          </a:r>
          <a:r>
            <a:rPr lang="tr-TR" sz="1100"/>
            <a:t>VERİLERİNİZİ</a:t>
          </a:r>
          <a:r>
            <a:rPr lang="tr-TR" sz="1100" baseline="0"/>
            <a:t> SİLER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89DA-35D4-4908-8616-3BE2ACF7474B}">
  <sheetPr codeName="Sayfa1"/>
  <dimension ref="A1:N14"/>
  <sheetViews>
    <sheetView workbookViewId="0">
      <selection activeCell="K15" sqref="K15"/>
    </sheetView>
  </sheetViews>
  <sheetFormatPr defaultRowHeight="15" x14ac:dyDescent="0.25"/>
  <sheetData>
    <row r="1" spans="1:14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4" spans="1:14" x14ac:dyDescent="0.25">
      <c r="B14" t="s">
        <v>42</v>
      </c>
    </row>
  </sheetData>
  <sheetProtection algorithmName="SHA-512" hashValue="y3d3Ax2juR3P5Ok0fVBZ+hoksSZsdaKePrT3HOfy8A+7RXSwWtnQOR/MS6Sb1B1WrVnbj+4O2GIf6sQoRlk8Qw==" saltValue="by/ieRfISSTd0Mr2538uZ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F6DA-7381-4E89-AB6C-D99D711046DF}">
  <sheetPr codeName="Sayfa2">
    <tabColor rgb="FFFFFF00"/>
  </sheetPr>
  <dimension ref="A1:F24"/>
  <sheetViews>
    <sheetView zoomScale="70" zoomScaleNormal="70" workbookViewId="0">
      <selection activeCell="E7" sqref="E7"/>
    </sheetView>
  </sheetViews>
  <sheetFormatPr defaultColWidth="8.85546875" defaultRowHeight="15" x14ac:dyDescent="0.25"/>
  <cols>
    <col min="1" max="1" width="8.85546875" style="24"/>
    <col min="2" max="2" width="50.5703125" style="24" bestFit="1" customWidth="1"/>
    <col min="3" max="3" width="27.28515625" style="25" bestFit="1" customWidth="1"/>
    <col min="4" max="4" width="23.5703125" style="24" bestFit="1" customWidth="1"/>
    <col min="5" max="5" width="18.140625" style="24" bestFit="1" customWidth="1"/>
    <col min="6" max="16384" width="8.85546875" style="24"/>
  </cols>
  <sheetData>
    <row r="1" spans="1:6" ht="15.75" thickBot="1" x14ac:dyDescent="0.3">
      <c r="A1" s="22"/>
      <c r="B1" s="22"/>
      <c r="C1" s="23"/>
      <c r="D1" s="22"/>
      <c r="E1" s="22"/>
      <c r="F1" s="22"/>
    </row>
    <row r="2" spans="1:6" ht="41.45" customHeight="1" thickBot="1" x14ac:dyDescent="0.3">
      <c r="A2" s="22"/>
      <c r="B2" s="52" t="s">
        <v>36</v>
      </c>
      <c r="C2" s="53">
        <f>'ABD DOLARI'!K207</f>
        <v>0</v>
      </c>
      <c r="D2" s="22"/>
      <c r="E2" s="22"/>
      <c r="F2" s="22"/>
    </row>
    <row r="3" spans="1:6" ht="41.45" customHeight="1" thickBot="1" x14ac:dyDescent="0.3">
      <c r="A3" s="22"/>
      <c r="B3" s="52" t="s">
        <v>37</v>
      </c>
      <c r="C3" s="53">
        <f>AVRO!K207</f>
        <v>0</v>
      </c>
      <c r="D3" s="22"/>
      <c r="E3" s="22"/>
      <c r="F3" s="22"/>
    </row>
    <row r="4" spans="1:6" ht="41.45" customHeight="1" thickBot="1" x14ac:dyDescent="0.3">
      <c r="A4" s="22"/>
      <c r="B4" s="52" t="s">
        <v>38</v>
      </c>
      <c r="C4" s="53">
        <f>'İNGİLİZ STERLİNİ'!K207</f>
        <v>0</v>
      </c>
      <c r="D4" s="22"/>
      <c r="E4" s="22"/>
      <c r="F4" s="22"/>
    </row>
    <row r="5" spans="1:6" ht="25.15" customHeight="1" thickBot="1" x14ac:dyDescent="0.3">
      <c r="A5" s="22"/>
      <c r="B5" s="54" t="s">
        <v>15</v>
      </c>
      <c r="C5" s="55">
        <f>SUM(C2:C4)</f>
        <v>0</v>
      </c>
      <c r="D5" s="22"/>
      <c r="E5" s="22"/>
      <c r="F5" s="22"/>
    </row>
    <row r="6" spans="1:6" ht="15.75" thickBot="1" x14ac:dyDescent="0.3">
      <c r="A6" s="22"/>
      <c r="B6" s="56" t="s">
        <v>40</v>
      </c>
      <c r="C6" s="74" t="e">
        <f>C21/C15</f>
        <v>#DIV/0!</v>
      </c>
      <c r="D6" s="22"/>
      <c r="E6" s="22"/>
      <c r="F6" s="22"/>
    </row>
    <row r="7" spans="1:6" ht="48" thickBot="1" x14ac:dyDescent="0.3">
      <c r="A7" s="22"/>
      <c r="B7" s="57" t="s">
        <v>39</v>
      </c>
      <c r="C7" s="58" t="e">
        <f>C5*C6</f>
        <v>#DIV/0!</v>
      </c>
      <c r="D7" s="22"/>
      <c r="E7" s="22"/>
      <c r="F7" s="22"/>
    </row>
    <row r="8" spans="1:6" x14ac:dyDescent="0.25">
      <c r="A8" s="22"/>
      <c r="B8" s="22"/>
      <c r="C8" s="23"/>
      <c r="D8" s="22"/>
      <c r="E8" s="22"/>
      <c r="F8" s="22"/>
    </row>
    <row r="9" spans="1:6" x14ac:dyDescent="0.25">
      <c r="A9" s="22"/>
      <c r="B9" s="22"/>
      <c r="C9" s="23"/>
      <c r="D9" s="22"/>
      <c r="E9" s="22"/>
      <c r="F9" s="22"/>
    </row>
    <row r="10" spans="1:6" ht="15.75" x14ac:dyDescent="0.25">
      <c r="A10" s="22"/>
      <c r="B10" s="22"/>
      <c r="C10" s="49"/>
      <c r="D10" s="50"/>
      <c r="E10" s="50"/>
      <c r="F10" s="22"/>
    </row>
    <row r="11" spans="1:6" ht="15.75" x14ac:dyDescent="0.25">
      <c r="A11" s="22"/>
      <c r="B11" s="59" t="s">
        <v>31</v>
      </c>
      <c r="C11" s="60" t="s">
        <v>30</v>
      </c>
      <c r="D11" s="59" t="s">
        <v>23</v>
      </c>
      <c r="E11" s="59" t="s">
        <v>24</v>
      </c>
      <c r="F11" s="48"/>
    </row>
    <row r="12" spans="1:6" ht="15.75" x14ac:dyDescent="0.25">
      <c r="A12" s="22"/>
      <c r="B12" s="61" t="s">
        <v>32</v>
      </c>
      <c r="C12" s="62">
        <f>'ABD DOLARI'!F3</f>
        <v>0</v>
      </c>
      <c r="D12" s="63">
        <f>'ABD DOLARI'!G3</f>
        <v>12.977499999999999</v>
      </c>
      <c r="E12" s="64">
        <f>C12*D12</f>
        <v>0</v>
      </c>
      <c r="F12" s="22"/>
    </row>
    <row r="13" spans="1:6" ht="15.75" x14ac:dyDescent="0.25">
      <c r="A13" s="22"/>
      <c r="B13" s="61" t="s">
        <v>33</v>
      </c>
      <c r="C13" s="62">
        <f>AVRO!F3</f>
        <v>0</v>
      </c>
      <c r="D13" s="63">
        <f>AVRO!G3</f>
        <v>14.6823</v>
      </c>
      <c r="E13" s="64">
        <f t="shared" ref="E13:E14" si="0">C13*D13</f>
        <v>0</v>
      </c>
      <c r="F13" s="22"/>
    </row>
    <row r="14" spans="1:6" ht="16.5" thickBot="1" x14ac:dyDescent="0.3">
      <c r="A14" s="22"/>
      <c r="B14" s="61" t="s">
        <v>34</v>
      </c>
      <c r="C14" s="62">
        <f>'İNGİLİZ STERLİNİ'!F3</f>
        <v>0</v>
      </c>
      <c r="D14" s="63">
        <f>'İNGİLİZ STERLİNİ'!G3</f>
        <v>17.452999999999999</v>
      </c>
      <c r="E14" s="64">
        <f t="shared" si="0"/>
        <v>0</v>
      </c>
      <c r="F14" s="22"/>
    </row>
    <row r="15" spans="1:6" ht="16.5" thickBot="1" x14ac:dyDescent="0.3">
      <c r="A15" s="22"/>
      <c r="B15" s="57" t="s">
        <v>43</v>
      </c>
      <c r="C15" s="57">
        <f>SUM(E12:E14)</f>
        <v>0</v>
      </c>
      <c r="D15" s="57"/>
      <c r="E15" s="57"/>
      <c r="F15" s="22"/>
    </row>
    <row r="16" spans="1:6" ht="15.75" x14ac:dyDescent="0.25">
      <c r="A16" s="22"/>
      <c r="B16" s="22"/>
      <c r="C16" s="23"/>
      <c r="D16" s="22"/>
      <c r="E16" s="51"/>
      <c r="F16" s="22"/>
    </row>
    <row r="17" spans="1:6" ht="15.75" x14ac:dyDescent="0.25">
      <c r="A17" s="22"/>
      <c r="B17" s="65" t="s">
        <v>25</v>
      </c>
      <c r="C17" s="66" t="s">
        <v>29</v>
      </c>
      <c r="D17" s="67" t="s">
        <v>23</v>
      </c>
      <c r="E17" s="59" t="s">
        <v>24</v>
      </c>
      <c r="F17" s="22"/>
    </row>
    <row r="18" spans="1:6" x14ac:dyDescent="0.25">
      <c r="A18" s="22"/>
      <c r="B18" s="68" t="s">
        <v>26</v>
      </c>
      <c r="C18" s="69">
        <f>'ABD DOLARI'!I3</f>
        <v>0</v>
      </c>
      <c r="D18" s="70">
        <f>'ABD DOLARI'!G3</f>
        <v>12.977499999999999</v>
      </c>
      <c r="E18" s="71">
        <f>C18*D18</f>
        <v>0</v>
      </c>
      <c r="F18" s="22"/>
    </row>
    <row r="19" spans="1:6" x14ac:dyDescent="0.25">
      <c r="A19" s="22"/>
      <c r="B19" s="68" t="s">
        <v>27</v>
      </c>
      <c r="C19" s="69">
        <f>AVRO!I3</f>
        <v>0</v>
      </c>
      <c r="D19" s="70">
        <f>AVRO!G3</f>
        <v>14.6823</v>
      </c>
      <c r="E19" s="71">
        <f t="shared" ref="E19:E20" si="1">C19*D19</f>
        <v>0</v>
      </c>
      <c r="F19" s="22"/>
    </row>
    <row r="20" spans="1:6" ht="15.75" thickBot="1" x14ac:dyDescent="0.3">
      <c r="A20" s="22"/>
      <c r="B20" s="68" t="s">
        <v>28</v>
      </c>
      <c r="C20" s="69">
        <f>'İNGİLİZ STERLİNİ'!I3</f>
        <v>0</v>
      </c>
      <c r="D20" s="70">
        <f>'İNGİLİZ STERLİNİ'!G3</f>
        <v>17.452999999999999</v>
      </c>
      <c r="E20" s="71">
        <f t="shared" si="1"/>
        <v>0</v>
      </c>
      <c r="F20" s="22"/>
    </row>
    <row r="21" spans="1:6" ht="15" customHeight="1" thickBot="1" x14ac:dyDescent="0.3">
      <c r="A21" s="22"/>
      <c r="B21" s="57" t="s">
        <v>44</v>
      </c>
      <c r="C21" s="57">
        <f>SUM(E18:E20)</f>
        <v>0</v>
      </c>
      <c r="D21" s="57"/>
      <c r="E21" s="57"/>
      <c r="F21" s="22"/>
    </row>
    <row r="22" spans="1:6" ht="15.75" thickBot="1" x14ac:dyDescent="0.3">
      <c r="A22" s="22"/>
      <c r="B22" s="22"/>
      <c r="C22" s="23"/>
      <c r="D22" s="22"/>
      <c r="E22" s="22"/>
      <c r="F22" s="22"/>
    </row>
    <row r="23" spans="1:6" ht="19.5" thickBot="1" x14ac:dyDescent="0.3">
      <c r="A23" s="22"/>
      <c r="B23" s="85" t="s">
        <v>35</v>
      </c>
      <c r="C23" s="86"/>
      <c r="D23" s="87"/>
      <c r="E23" s="72" t="e">
        <f>C21/C15</f>
        <v>#DIV/0!</v>
      </c>
      <c r="F23" s="22"/>
    </row>
    <row r="24" spans="1:6" x14ac:dyDescent="0.25">
      <c r="A24" s="22"/>
      <c r="B24" s="22"/>
      <c r="C24" s="23"/>
      <c r="D24" s="22"/>
      <c r="E24" s="22"/>
      <c r="F24" s="22"/>
    </row>
  </sheetData>
  <sheetProtection algorithmName="SHA-512" hashValue="zNTnfk6wFx+s7IMQjEtlCG0ntlxeFEpTpwH9Rm3O3/Iu5NLIWM5upIaGg/kTXx3BD3zSkTS+9uuW0RRJUWsnOQ==" saltValue="UH3qQMKWyt3vsknBFr95cA==" spinCount="100000" sheet="1" objects="1" scenarios="1"/>
  <mergeCells count="1"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9F88-0DFB-4D31-87D0-A462EE40A20F}">
  <sheetPr codeName="Sayfa3">
    <tabColor rgb="FFFF0000"/>
  </sheetPr>
  <dimension ref="A1:L209"/>
  <sheetViews>
    <sheetView zoomScale="55" zoomScaleNormal="55" workbookViewId="0">
      <selection activeCell="E29" sqref="E29"/>
    </sheetView>
  </sheetViews>
  <sheetFormatPr defaultColWidth="8.85546875" defaultRowHeight="15" x14ac:dyDescent="0.25"/>
  <cols>
    <col min="1" max="1" width="10.85546875" style="2" bestFit="1" customWidth="1"/>
    <col min="2" max="2" width="19.28515625" style="2" bestFit="1" customWidth="1"/>
    <col min="3" max="3" width="12" style="2" customWidth="1"/>
    <col min="4" max="4" width="10.7109375" style="14" customWidth="1"/>
    <col min="5" max="5" width="47.140625" style="2" customWidth="1"/>
    <col min="6" max="6" width="20.28515625" style="2" customWidth="1"/>
    <col min="7" max="7" width="20.7109375" style="2" customWidth="1"/>
    <col min="8" max="8" width="17.42578125" style="2" customWidth="1"/>
    <col min="9" max="9" width="21.42578125" style="2" customWidth="1"/>
    <col min="10" max="10" width="17.7109375" style="2" customWidth="1"/>
    <col min="11" max="11" width="22.28515625" style="2" customWidth="1"/>
    <col min="12" max="16384" width="8.85546875" style="2"/>
  </cols>
  <sheetData>
    <row r="1" spans="1:12" ht="15.75" thickBot="1" x14ac:dyDescent="0.3">
      <c r="A1" s="84"/>
      <c r="B1" s="84"/>
      <c r="C1" s="84"/>
      <c r="D1" s="16"/>
      <c r="E1" s="17"/>
      <c r="F1" s="17"/>
      <c r="G1" s="17"/>
      <c r="H1" s="17"/>
      <c r="I1" s="17"/>
      <c r="J1" s="17"/>
      <c r="K1" s="17"/>
      <c r="L1" s="17"/>
    </row>
    <row r="2" spans="1:12" ht="45.75" thickBot="1" x14ac:dyDescent="0.3">
      <c r="A2" s="84"/>
      <c r="B2" s="84"/>
      <c r="C2" s="84"/>
      <c r="D2" s="16"/>
      <c r="E2" s="17"/>
      <c r="F2" s="17"/>
      <c r="G2" s="36" t="s">
        <v>4</v>
      </c>
      <c r="H2" s="17"/>
      <c r="I2" s="38" t="s">
        <v>20</v>
      </c>
      <c r="J2" s="38" t="s">
        <v>21</v>
      </c>
      <c r="K2" s="38" t="s">
        <v>22</v>
      </c>
      <c r="L2" s="17"/>
    </row>
    <row r="3" spans="1:12" ht="49.5" thickBot="1" x14ac:dyDescent="0.3">
      <c r="A3" s="84"/>
      <c r="B3" s="84"/>
      <c r="C3" s="84"/>
      <c r="D3" s="16"/>
      <c r="E3" s="26" t="s">
        <v>16</v>
      </c>
      <c r="F3" s="40"/>
      <c r="G3" s="37">
        <f>KURLAR!C366</f>
        <v>12.977499999999999</v>
      </c>
      <c r="H3" s="17"/>
      <c r="I3" s="42"/>
      <c r="J3" s="39" t="e">
        <f>I3/F3</f>
        <v>#DIV/0!</v>
      </c>
      <c r="K3" s="41" t="e">
        <f>K207*J3</f>
        <v>#DIV/0!</v>
      </c>
      <c r="L3" s="17"/>
    </row>
    <row r="4" spans="1:12" ht="15.75" thickBot="1" x14ac:dyDescent="0.3">
      <c r="A4" s="84"/>
      <c r="B4" s="84"/>
      <c r="C4" s="84"/>
      <c r="D4" s="16"/>
      <c r="E4" s="17"/>
      <c r="F4" s="17"/>
      <c r="G4" s="17"/>
      <c r="H4" s="17"/>
      <c r="I4" s="17"/>
      <c r="J4" s="17"/>
      <c r="K4" s="17"/>
      <c r="L4" s="17"/>
    </row>
    <row r="5" spans="1:12" ht="22.9" customHeight="1" thickBot="1" x14ac:dyDescent="0.3">
      <c r="A5" s="84"/>
      <c r="B5" s="84"/>
      <c r="C5" s="84"/>
      <c r="D5" s="88" t="s">
        <v>0</v>
      </c>
      <c r="E5" s="89"/>
      <c r="F5" s="89"/>
      <c r="G5" s="89"/>
      <c r="H5" s="89"/>
      <c r="I5" s="88" t="s">
        <v>18</v>
      </c>
      <c r="J5" s="89"/>
      <c r="K5" s="90"/>
      <c r="L5" s="17"/>
    </row>
    <row r="6" spans="1:12" ht="45.6" customHeight="1" thickBot="1" x14ac:dyDescent="0.3">
      <c r="A6" s="94"/>
      <c r="B6" s="94" t="s">
        <v>6</v>
      </c>
      <c r="C6" s="94" t="s">
        <v>5</v>
      </c>
      <c r="D6" s="34" t="s">
        <v>17</v>
      </c>
      <c r="E6" s="26" t="s">
        <v>1</v>
      </c>
      <c r="F6" s="26" t="s">
        <v>7</v>
      </c>
      <c r="G6" s="26" t="s">
        <v>2</v>
      </c>
      <c r="H6" s="26" t="s">
        <v>8</v>
      </c>
      <c r="I6" s="26" t="s">
        <v>3</v>
      </c>
      <c r="J6" s="76" t="s">
        <v>4</v>
      </c>
      <c r="K6" s="26" t="s">
        <v>13</v>
      </c>
      <c r="L6" s="17"/>
    </row>
    <row r="7" spans="1:12" x14ac:dyDescent="0.25">
      <c r="A7" s="95">
        <v>44469</v>
      </c>
      <c r="B7" s="96">
        <f>A7</f>
        <v>44469</v>
      </c>
      <c r="C7" s="97">
        <f t="shared" ref="C7:C36" si="0">E7</f>
        <v>0</v>
      </c>
      <c r="D7" s="35">
        <v>1</v>
      </c>
      <c r="E7" s="83"/>
      <c r="F7" s="27">
        <f>F3</f>
        <v>0</v>
      </c>
      <c r="G7" s="20"/>
      <c r="H7" s="29">
        <f>F3-G7</f>
        <v>0</v>
      </c>
      <c r="I7" s="31">
        <f>IF(C7&gt;=B7,E7,(A7))</f>
        <v>44469</v>
      </c>
      <c r="J7" s="81">
        <f>LOOKUP(I7,KURLAR!B2:B366,KURLAR!C2:C366)</f>
        <v>8.8432999999999993</v>
      </c>
      <c r="K7" s="32">
        <f>G7*($G$3-J7)</f>
        <v>0</v>
      </c>
      <c r="L7" s="17"/>
    </row>
    <row r="8" spans="1:12" x14ac:dyDescent="0.25">
      <c r="A8" s="95">
        <v>44469</v>
      </c>
      <c r="B8" s="96">
        <f t="shared" ref="B8:B36" si="1">A8</f>
        <v>44469</v>
      </c>
      <c r="C8" s="97">
        <f t="shared" si="0"/>
        <v>0</v>
      </c>
      <c r="D8" s="43">
        <v>2</v>
      </c>
      <c r="E8" s="83"/>
      <c r="F8" s="28">
        <f>F7-G7</f>
        <v>0</v>
      </c>
      <c r="G8" s="21"/>
      <c r="H8" s="30">
        <f>H7-G8</f>
        <v>0</v>
      </c>
      <c r="I8" s="31">
        <f t="shared" ref="I8:I71" si="2">IF(C8&gt;=B8,E8,(A8))</f>
        <v>44469</v>
      </c>
      <c r="J8" s="82">
        <f>LOOKUP(I8,KURLAR!B3:B367,KURLAR!C3:C367)</f>
        <v>8.8432999999999993</v>
      </c>
      <c r="K8" s="33">
        <f t="shared" ref="K8:K71" si="3">G8*($G$3-J8)</f>
        <v>0</v>
      </c>
      <c r="L8" s="17"/>
    </row>
    <row r="9" spans="1:12" x14ac:dyDescent="0.25">
      <c r="A9" s="95">
        <v>44469</v>
      </c>
      <c r="B9" s="96">
        <f t="shared" si="1"/>
        <v>44469</v>
      </c>
      <c r="C9" s="97">
        <f t="shared" si="0"/>
        <v>0</v>
      </c>
      <c r="D9" s="43">
        <v>3</v>
      </c>
      <c r="E9" s="83"/>
      <c r="F9" s="28">
        <f t="shared" ref="F9:F72" si="4">F8-G8</f>
        <v>0</v>
      </c>
      <c r="G9" s="20"/>
      <c r="H9" s="30">
        <f t="shared" ref="H9:H72" si="5">H8-G9</f>
        <v>0</v>
      </c>
      <c r="I9" s="31">
        <f t="shared" si="2"/>
        <v>44469</v>
      </c>
      <c r="J9" s="82">
        <f>LOOKUP(I9,KURLAR!B4:B368,KURLAR!C4:C368)</f>
        <v>8.8432999999999993</v>
      </c>
      <c r="K9" s="33">
        <f t="shared" si="3"/>
        <v>0</v>
      </c>
      <c r="L9" s="17"/>
    </row>
    <row r="10" spans="1:12" x14ac:dyDescent="0.25">
      <c r="A10" s="95">
        <v>44469</v>
      </c>
      <c r="B10" s="96">
        <f t="shared" si="1"/>
        <v>44469</v>
      </c>
      <c r="C10" s="97">
        <f t="shared" si="0"/>
        <v>0</v>
      </c>
      <c r="D10" s="43">
        <v>4</v>
      </c>
      <c r="E10" s="83"/>
      <c r="F10" s="28">
        <f t="shared" si="4"/>
        <v>0</v>
      </c>
      <c r="G10" s="21"/>
      <c r="H10" s="30">
        <f t="shared" si="5"/>
        <v>0</v>
      </c>
      <c r="I10" s="31">
        <f t="shared" si="2"/>
        <v>44469</v>
      </c>
      <c r="J10" s="82">
        <f>LOOKUP(I10,KURLAR!B5:B369,KURLAR!C5:C369)</f>
        <v>8.8432999999999993</v>
      </c>
      <c r="K10" s="33">
        <f t="shared" si="3"/>
        <v>0</v>
      </c>
      <c r="L10" s="17"/>
    </row>
    <row r="11" spans="1:12" x14ac:dyDescent="0.25">
      <c r="A11" s="95">
        <v>44469</v>
      </c>
      <c r="B11" s="96">
        <f t="shared" si="1"/>
        <v>44469</v>
      </c>
      <c r="C11" s="97">
        <f t="shared" si="0"/>
        <v>0</v>
      </c>
      <c r="D11" s="43">
        <v>5</v>
      </c>
      <c r="E11" s="83"/>
      <c r="F11" s="28">
        <f t="shared" si="4"/>
        <v>0</v>
      </c>
      <c r="G11" s="20"/>
      <c r="H11" s="30">
        <f t="shared" si="5"/>
        <v>0</v>
      </c>
      <c r="I11" s="31">
        <f t="shared" si="2"/>
        <v>44469</v>
      </c>
      <c r="J11" s="82">
        <f>LOOKUP(I11,KURLAR!B6:B370,KURLAR!C6:C370)</f>
        <v>8.8432999999999993</v>
      </c>
      <c r="K11" s="33">
        <f t="shared" si="3"/>
        <v>0</v>
      </c>
      <c r="L11" s="17"/>
    </row>
    <row r="12" spans="1:12" x14ac:dyDescent="0.25">
      <c r="A12" s="95">
        <v>44469</v>
      </c>
      <c r="B12" s="96">
        <f t="shared" si="1"/>
        <v>44469</v>
      </c>
      <c r="C12" s="97">
        <f t="shared" si="0"/>
        <v>0</v>
      </c>
      <c r="D12" s="43">
        <v>6</v>
      </c>
      <c r="E12" s="83"/>
      <c r="F12" s="28">
        <f t="shared" si="4"/>
        <v>0</v>
      </c>
      <c r="G12" s="21"/>
      <c r="H12" s="30">
        <f t="shared" si="5"/>
        <v>0</v>
      </c>
      <c r="I12" s="31">
        <f t="shared" si="2"/>
        <v>44469</v>
      </c>
      <c r="J12" s="82">
        <f>LOOKUP(I12,KURLAR!B7:B371,KURLAR!C7:C371)</f>
        <v>8.8432999999999993</v>
      </c>
      <c r="K12" s="33">
        <f t="shared" si="3"/>
        <v>0</v>
      </c>
      <c r="L12" s="17"/>
    </row>
    <row r="13" spans="1:12" x14ac:dyDescent="0.25">
      <c r="A13" s="95">
        <v>44469</v>
      </c>
      <c r="B13" s="96">
        <f t="shared" si="1"/>
        <v>44469</v>
      </c>
      <c r="C13" s="97">
        <f t="shared" si="0"/>
        <v>0</v>
      </c>
      <c r="D13" s="43">
        <v>7</v>
      </c>
      <c r="E13" s="83"/>
      <c r="F13" s="28">
        <f t="shared" si="4"/>
        <v>0</v>
      </c>
      <c r="G13" s="20"/>
      <c r="H13" s="30">
        <f t="shared" si="5"/>
        <v>0</v>
      </c>
      <c r="I13" s="31">
        <f t="shared" si="2"/>
        <v>44469</v>
      </c>
      <c r="J13" s="82">
        <f>LOOKUP(I13,KURLAR!B8:B372,KURLAR!C8:C372)</f>
        <v>8.8432999999999993</v>
      </c>
      <c r="K13" s="33">
        <f t="shared" si="3"/>
        <v>0</v>
      </c>
      <c r="L13" s="17"/>
    </row>
    <row r="14" spans="1:12" x14ac:dyDescent="0.25">
      <c r="A14" s="95">
        <v>44469</v>
      </c>
      <c r="B14" s="96">
        <f t="shared" si="1"/>
        <v>44469</v>
      </c>
      <c r="C14" s="97">
        <f t="shared" si="0"/>
        <v>0</v>
      </c>
      <c r="D14" s="43">
        <v>8</v>
      </c>
      <c r="E14" s="83"/>
      <c r="F14" s="28">
        <f t="shared" si="4"/>
        <v>0</v>
      </c>
      <c r="G14" s="21"/>
      <c r="H14" s="30">
        <f t="shared" si="5"/>
        <v>0</v>
      </c>
      <c r="I14" s="31">
        <f t="shared" si="2"/>
        <v>44469</v>
      </c>
      <c r="J14" s="82">
        <f>LOOKUP(I14,KURLAR!B9:B373,KURLAR!C9:C373)</f>
        <v>8.8432999999999993</v>
      </c>
      <c r="K14" s="33">
        <f t="shared" si="3"/>
        <v>0</v>
      </c>
      <c r="L14" s="17"/>
    </row>
    <row r="15" spans="1:12" x14ac:dyDescent="0.25">
      <c r="A15" s="95">
        <v>44469</v>
      </c>
      <c r="B15" s="96">
        <f t="shared" si="1"/>
        <v>44469</v>
      </c>
      <c r="C15" s="97">
        <f t="shared" si="0"/>
        <v>0</v>
      </c>
      <c r="D15" s="43">
        <v>9</v>
      </c>
      <c r="E15" s="83"/>
      <c r="F15" s="28">
        <f t="shared" si="4"/>
        <v>0</v>
      </c>
      <c r="G15" s="20"/>
      <c r="H15" s="30">
        <f t="shared" si="5"/>
        <v>0</v>
      </c>
      <c r="I15" s="31">
        <f t="shared" si="2"/>
        <v>44469</v>
      </c>
      <c r="J15" s="82">
        <f>LOOKUP(I15,KURLAR!B10:B374,KURLAR!C10:C374)</f>
        <v>8.8432999999999993</v>
      </c>
      <c r="K15" s="33">
        <f t="shared" si="3"/>
        <v>0</v>
      </c>
      <c r="L15" s="17"/>
    </row>
    <row r="16" spans="1:12" x14ac:dyDescent="0.25">
      <c r="A16" s="95">
        <v>44469</v>
      </c>
      <c r="B16" s="96">
        <f t="shared" si="1"/>
        <v>44469</v>
      </c>
      <c r="C16" s="97">
        <f t="shared" si="0"/>
        <v>0</v>
      </c>
      <c r="D16" s="43">
        <v>10</v>
      </c>
      <c r="E16" s="83"/>
      <c r="F16" s="28">
        <f t="shared" si="4"/>
        <v>0</v>
      </c>
      <c r="G16" s="21"/>
      <c r="H16" s="30">
        <f t="shared" si="5"/>
        <v>0</v>
      </c>
      <c r="I16" s="31">
        <f t="shared" si="2"/>
        <v>44469</v>
      </c>
      <c r="J16" s="82">
        <f>LOOKUP(I16,KURLAR!B11:B375,KURLAR!C11:C375)</f>
        <v>8.8432999999999993</v>
      </c>
      <c r="K16" s="33">
        <f t="shared" si="3"/>
        <v>0</v>
      </c>
      <c r="L16" s="17"/>
    </row>
    <row r="17" spans="1:12" x14ac:dyDescent="0.25">
      <c r="A17" s="95">
        <v>44469</v>
      </c>
      <c r="B17" s="96">
        <f t="shared" si="1"/>
        <v>44469</v>
      </c>
      <c r="C17" s="97">
        <f t="shared" si="0"/>
        <v>0</v>
      </c>
      <c r="D17" s="43">
        <v>11</v>
      </c>
      <c r="E17" s="83"/>
      <c r="F17" s="28">
        <f t="shared" si="4"/>
        <v>0</v>
      </c>
      <c r="G17" s="20"/>
      <c r="H17" s="30">
        <f t="shared" si="5"/>
        <v>0</v>
      </c>
      <c r="I17" s="31">
        <f t="shared" si="2"/>
        <v>44469</v>
      </c>
      <c r="J17" s="82">
        <f>LOOKUP(I17,KURLAR!B12:B376,KURLAR!C12:C376)</f>
        <v>8.8432999999999993</v>
      </c>
      <c r="K17" s="33">
        <f t="shared" si="3"/>
        <v>0</v>
      </c>
      <c r="L17" s="17"/>
    </row>
    <row r="18" spans="1:12" x14ac:dyDescent="0.25">
      <c r="A18" s="95">
        <v>44469</v>
      </c>
      <c r="B18" s="96">
        <f t="shared" si="1"/>
        <v>44469</v>
      </c>
      <c r="C18" s="97">
        <f t="shared" si="0"/>
        <v>0</v>
      </c>
      <c r="D18" s="43">
        <v>12</v>
      </c>
      <c r="E18" s="83"/>
      <c r="F18" s="28">
        <f t="shared" si="4"/>
        <v>0</v>
      </c>
      <c r="G18" s="21"/>
      <c r="H18" s="30">
        <f t="shared" si="5"/>
        <v>0</v>
      </c>
      <c r="I18" s="31">
        <f t="shared" si="2"/>
        <v>44469</v>
      </c>
      <c r="J18" s="82">
        <f>LOOKUP(I18,KURLAR!B13:B377,KURLAR!C13:C377)</f>
        <v>8.8432999999999993</v>
      </c>
      <c r="K18" s="33">
        <f t="shared" si="3"/>
        <v>0</v>
      </c>
      <c r="L18" s="17"/>
    </row>
    <row r="19" spans="1:12" x14ac:dyDescent="0.25">
      <c r="A19" s="95">
        <v>44469</v>
      </c>
      <c r="B19" s="96">
        <f t="shared" si="1"/>
        <v>44469</v>
      </c>
      <c r="C19" s="97">
        <f t="shared" si="0"/>
        <v>0</v>
      </c>
      <c r="D19" s="43">
        <v>13</v>
      </c>
      <c r="E19" s="83"/>
      <c r="F19" s="28">
        <f t="shared" si="4"/>
        <v>0</v>
      </c>
      <c r="G19" s="20"/>
      <c r="H19" s="30">
        <f t="shared" si="5"/>
        <v>0</v>
      </c>
      <c r="I19" s="31">
        <f t="shared" si="2"/>
        <v>44469</v>
      </c>
      <c r="J19" s="82">
        <f>LOOKUP(I19,KURLAR!B14:B378,KURLAR!C14:C378)</f>
        <v>8.8432999999999993</v>
      </c>
      <c r="K19" s="33">
        <f t="shared" si="3"/>
        <v>0</v>
      </c>
      <c r="L19" s="17"/>
    </row>
    <row r="20" spans="1:12" x14ac:dyDescent="0.25">
      <c r="A20" s="95">
        <v>44469</v>
      </c>
      <c r="B20" s="96">
        <f t="shared" si="1"/>
        <v>44469</v>
      </c>
      <c r="C20" s="97">
        <f t="shared" si="0"/>
        <v>0</v>
      </c>
      <c r="D20" s="43">
        <v>14</v>
      </c>
      <c r="E20" s="83"/>
      <c r="F20" s="28">
        <f t="shared" si="4"/>
        <v>0</v>
      </c>
      <c r="G20" s="21"/>
      <c r="H20" s="30">
        <f t="shared" si="5"/>
        <v>0</v>
      </c>
      <c r="I20" s="31">
        <f t="shared" si="2"/>
        <v>44469</v>
      </c>
      <c r="J20" s="82">
        <f>LOOKUP(I20,KURLAR!B15:B379,KURLAR!C15:C379)</f>
        <v>8.8432999999999993</v>
      </c>
      <c r="K20" s="33">
        <f t="shared" si="3"/>
        <v>0</v>
      </c>
      <c r="L20" s="17"/>
    </row>
    <row r="21" spans="1:12" x14ac:dyDescent="0.25">
      <c r="A21" s="95">
        <v>44469</v>
      </c>
      <c r="B21" s="96">
        <f t="shared" si="1"/>
        <v>44469</v>
      </c>
      <c r="C21" s="97">
        <f t="shared" si="0"/>
        <v>0</v>
      </c>
      <c r="D21" s="43">
        <v>15</v>
      </c>
      <c r="E21" s="83"/>
      <c r="F21" s="28">
        <f t="shared" si="4"/>
        <v>0</v>
      </c>
      <c r="G21" s="20"/>
      <c r="H21" s="30">
        <f t="shared" si="5"/>
        <v>0</v>
      </c>
      <c r="I21" s="31">
        <f t="shared" si="2"/>
        <v>44469</v>
      </c>
      <c r="J21" s="82">
        <f>LOOKUP(I21,KURLAR!B16:B380,KURLAR!C16:C380)</f>
        <v>8.8432999999999993</v>
      </c>
      <c r="K21" s="33">
        <f t="shared" si="3"/>
        <v>0</v>
      </c>
      <c r="L21" s="17"/>
    </row>
    <row r="22" spans="1:12" x14ac:dyDescent="0.25">
      <c r="A22" s="95">
        <v>44469</v>
      </c>
      <c r="B22" s="96">
        <f t="shared" si="1"/>
        <v>44469</v>
      </c>
      <c r="C22" s="97">
        <f t="shared" si="0"/>
        <v>0</v>
      </c>
      <c r="D22" s="43">
        <v>16</v>
      </c>
      <c r="E22" s="83"/>
      <c r="F22" s="28">
        <f t="shared" si="4"/>
        <v>0</v>
      </c>
      <c r="G22" s="21"/>
      <c r="H22" s="30">
        <f t="shared" si="5"/>
        <v>0</v>
      </c>
      <c r="I22" s="31">
        <f t="shared" si="2"/>
        <v>44469</v>
      </c>
      <c r="J22" s="82">
        <f>LOOKUP(I22,KURLAR!B17:B381,KURLAR!C17:C381)</f>
        <v>8.8432999999999993</v>
      </c>
      <c r="K22" s="33">
        <f t="shared" si="3"/>
        <v>0</v>
      </c>
      <c r="L22" s="17"/>
    </row>
    <row r="23" spans="1:12" x14ac:dyDescent="0.25">
      <c r="A23" s="95">
        <v>44469</v>
      </c>
      <c r="B23" s="96">
        <f t="shared" si="1"/>
        <v>44469</v>
      </c>
      <c r="C23" s="97">
        <f t="shared" si="0"/>
        <v>0</v>
      </c>
      <c r="D23" s="43">
        <v>17</v>
      </c>
      <c r="E23" s="83"/>
      <c r="F23" s="28">
        <f t="shared" si="4"/>
        <v>0</v>
      </c>
      <c r="G23" s="20"/>
      <c r="H23" s="30">
        <f t="shared" si="5"/>
        <v>0</v>
      </c>
      <c r="I23" s="31">
        <f t="shared" si="2"/>
        <v>44469</v>
      </c>
      <c r="J23" s="82">
        <f>LOOKUP(I23,KURLAR!B18:B382,KURLAR!C18:C382)</f>
        <v>8.8432999999999993</v>
      </c>
      <c r="K23" s="33">
        <f t="shared" si="3"/>
        <v>0</v>
      </c>
      <c r="L23" s="17"/>
    </row>
    <row r="24" spans="1:12" x14ac:dyDescent="0.25">
      <c r="A24" s="95">
        <v>44469</v>
      </c>
      <c r="B24" s="96">
        <f t="shared" si="1"/>
        <v>44469</v>
      </c>
      <c r="C24" s="97">
        <f t="shared" si="0"/>
        <v>0</v>
      </c>
      <c r="D24" s="43">
        <v>18</v>
      </c>
      <c r="E24" s="83"/>
      <c r="F24" s="28">
        <f t="shared" si="4"/>
        <v>0</v>
      </c>
      <c r="G24" s="21"/>
      <c r="H24" s="30">
        <f t="shared" si="5"/>
        <v>0</v>
      </c>
      <c r="I24" s="31">
        <f t="shared" si="2"/>
        <v>44469</v>
      </c>
      <c r="J24" s="82">
        <f>LOOKUP(I24,KURLAR!B19:B383,KURLAR!C19:C383)</f>
        <v>8.8432999999999993</v>
      </c>
      <c r="K24" s="33">
        <f t="shared" si="3"/>
        <v>0</v>
      </c>
      <c r="L24" s="17"/>
    </row>
    <row r="25" spans="1:12" x14ac:dyDescent="0.25">
      <c r="A25" s="95">
        <v>44469</v>
      </c>
      <c r="B25" s="96">
        <f t="shared" si="1"/>
        <v>44469</v>
      </c>
      <c r="C25" s="97">
        <f t="shared" si="0"/>
        <v>0</v>
      </c>
      <c r="D25" s="43">
        <v>19</v>
      </c>
      <c r="E25" s="83"/>
      <c r="F25" s="28">
        <f t="shared" si="4"/>
        <v>0</v>
      </c>
      <c r="G25" s="20"/>
      <c r="H25" s="30">
        <f t="shared" si="5"/>
        <v>0</v>
      </c>
      <c r="I25" s="31">
        <f t="shared" si="2"/>
        <v>44469</v>
      </c>
      <c r="J25" s="82">
        <f>LOOKUP(I25,KURLAR!B20:B384,KURLAR!C20:C384)</f>
        <v>8.8432999999999993</v>
      </c>
      <c r="K25" s="33">
        <f t="shared" si="3"/>
        <v>0</v>
      </c>
      <c r="L25" s="17"/>
    </row>
    <row r="26" spans="1:12" x14ac:dyDescent="0.25">
      <c r="A26" s="95">
        <v>44469</v>
      </c>
      <c r="B26" s="96">
        <f t="shared" si="1"/>
        <v>44469</v>
      </c>
      <c r="C26" s="97">
        <f t="shared" si="0"/>
        <v>0</v>
      </c>
      <c r="D26" s="43">
        <v>20</v>
      </c>
      <c r="E26" s="83"/>
      <c r="F26" s="28">
        <f t="shared" si="4"/>
        <v>0</v>
      </c>
      <c r="G26" s="21"/>
      <c r="H26" s="30">
        <f t="shared" si="5"/>
        <v>0</v>
      </c>
      <c r="I26" s="31">
        <f t="shared" si="2"/>
        <v>44469</v>
      </c>
      <c r="J26" s="82">
        <f>LOOKUP(I26,KURLAR!B21:B385,KURLAR!C21:C385)</f>
        <v>8.8432999999999993</v>
      </c>
      <c r="K26" s="33">
        <f t="shared" si="3"/>
        <v>0</v>
      </c>
      <c r="L26" s="17"/>
    </row>
    <row r="27" spans="1:12" x14ac:dyDescent="0.25">
      <c r="A27" s="95">
        <v>44469</v>
      </c>
      <c r="B27" s="96">
        <f t="shared" si="1"/>
        <v>44469</v>
      </c>
      <c r="C27" s="97">
        <f t="shared" si="0"/>
        <v>0</v>
      </c>
      <c r="D27" s="43">
        <v>21</v>
      </c>
      <c r="E27" s="83"/>
      <c r="F27" s="28">
        <f t="shared" si="4"/>
        <v>0</v>
      </c>
      <c r="G27" s="20"/>
      <c r="H27" s="30">
        <f t="shared" si="5"/>
        <v>0</v>
      </c>
      <c r="I27" s="31">
        <f t="shared" si="2"/>
        <v>44469</v>
      </c>
      <c r="J27" s="82">
        <f>LOOKUP(I27,KURLAR!B22:B386,KURLAR!C22:C386)</f>
        <v>8.8432999999999993</v>
      </c>
      <c r="K27" s="33">
        <f t="shared" si="3"/>
        <v>0</v>
      </c>
      <c r="L27" s="17"/>
    </row>
    <row r="28" spans="1:12" x14ac:dyDescent="0.25">
      <c r="A28" s="95">
        <v>44469</v>
      </c>
      <c r="B28" s="96">
        <f t="shared" si="1"/>
        <v>44469</v>
      </c>
      <c r="C28" s="97">
        <f t="shared" si="0"/>
        <v>0</v>
      </c>
      <c r="D28" s="43">
        <v>22</v>
      </c>
      <c r="E28" s="83"/>
      <c r="F28" s="28">
        <f t="shared" si="4"/>
        <v>0</v>
      </c>
      <c r="G28" s="21"/>
      <c r="H28" s="30">
        <f t="shared" si="5"/>
        <v>0</v>
      </c>
      <c r="I28" s="31">
        <f t="shared" si="2"/>
        <v>44469</v>
      </c>
      <c r="J28" s="82">
        <f>LOOKUP(I28,KURLAR!B23:B387,KURLAR!C23:C387)</f>
        <v>8.8432999999999993</v>
      </c>
      <c r="K28" s="33">
        <f t="shared" si="3"/>
        <v>0</v>
      </c>
      <c r="L28" s="17"/>
    </row>
    <row r="29" spans="1:12" x14ac:dyDescent="0.25">
      <c r="A29" s="95">
        <v>44469</v>
      </c>
      <c r="B29" s="96">
        <f t="shared" si="1"/>
        <v>44469</v>
      </c>
      <c r="C29" s="97">
        <f t="shared" si="0"/>
        <v>0</v>
      </c>
      <c r="D29" s="43">
        <v>23</v>
      </c>
      <c r="E29" s="83"/>
      <c r="F29" s="28">
        <f t="shared" si="4"/>
        <v>0</v>
      </c>
      <c r="G29" s="20"/>
      <c r="H29" s="30">
        <f t="shared" si="5"/>
        <v>0</v>
      </c>
      <c r="I29" s="31">
        <f t="shared" si="2"/>
        <v>44469</v>
      </c>
      <c r="J29" s="82">
        <f>LOOKUP(I29,KURLAR!B24:B388,KURLAR!C24:C388)</f>
        <v>8.8432999999999993</v>
      </c>
      <c r="K29" s="33">
        <f t="shared" si="3"/>
        <v>0</v>
      </c>
      <c r="L29" s="17"/>
    </row>
    <row r="30" spans="1:12" x14ac:dyDescent="0.25">
      <c r="A30" s="95">
        <v>44469</v>
      </c>
      <c r="B30" s="96">
        <f t="shared" si="1"/>
        <v>44469</v>
      </c>
      <c r="C30" s="97">
        <f t="shared" si="0"/>
        <v>0</v>
      </c>
      <c r="D30" s="43">
        <v>24</v>
      </c>
      <c r="E30" s="83"/>
      <c r="F30" s="28">
        <f t="shared" si="4"/>
        <v>0</v>
      </c>
      <c r="G30" s="21"/>
      <c r="H30" s="30">
        <f t="shared" si="5"/>
        <v>0</v>
      </c>
      <c r="I30" s="31">
        <f t="shared" si="2"/>
        <v>44469</v>
      </c>
      <c r="J30" s="82">
        <f>LOOKUP(I30,KURLAR!B25:B389,KURLAR!C25:C389)</f>
        <v>8.8432999999999993</v>
      </c>
      <c r="K30" s="33">
        <f t="shared" si="3"/>
        <v>0</v>
      </c>
      <c r="L30" s="17"/>
    </row>
    <row r="31" spans="1:12" x14ac:dyDescent="0.25">
      <c r="A31" s="95">
        <v>44469</v>
      </c>
      <c r="B31" s="96">
        <f t="shared" si="1"/>
        <v>44469</v>
      </c>
      <c r="C31" s="97">
        <f t="shared" si="0"/>
        <v>0</v>
      </c>
      <c r="D31" s="43">
        <v>25</v>
      </c>
      <c r="E31" s="83"/>
      <c r="F31" s="28">
        <f t="shared" si="4"/>
        <v>0</v>
      </c>
      <c r="G31" s="20"/>
      <c r="H31" s="30">
        <f t="shared" si="5"/>
        <v>0</v>
      </c>
      <c r="I31" s="31">
        <f t="shared" si="2"/>
        <v>44469</v>
      </c>
      <c r="J31" s="82">
        <f>LOOKUP(I31,KURLAR!B26:B390,KURLAR!C26:C390)</f>
        <v>8.8432999999999993</v>
      </c>
      <c r="K31" s="33">
        <f t="shared" si="3"/>
        <v>0</v>
      </c>
      <c r="L31" s="17"/>
    </row>
    <row r="32" spans="1:12" x14ac:dyDescent="0.25">
      <c r="A32" s="95">
        <v>44469</v>
      </c>
      <c r="B32" s="96">
        <f t="shared" si="1"/>
        <v>44469</v>
      </c>
      <c r="C32" s="97">
        <f t="shared" si="0"/>
        <v>0</v>
      </c>
      <c r="D32" s="43">
        <v>26</v>
      </c>
      <c r="E32" s="83"/>
      <c r="F32" s="28">
        <f t="shared" si="4"/>
        <v>0</v>
      </c>
      <c r="G32" s="21"/>
      <c r="H32" s="30">
        <f t="shared" si="5"/>
        <v>0</v>
      </c>
      <c r="I32" s="31">
        <f t="shared" si="2"/>
        <v>44469</v>
      </c>
      <c r="J32" s="82">
        <f>LOOKUP(I32,KURLAR!B27:B391,KURLAR!C27:C391)</f>
        <v>8.8432999999999993</v>
      </c>
      <c r="K32" s="33">
        <f t="shared" si="3"/>
        <v>0</v>
      </c>
      <c r="L32" s="17"/>
    </row>
    <row r="33" spans="1:12" x14ac:dyDescent="0.25">
      <c r="A33" s="95">
        <v>44469</v>
      </c>
      <c r="B33" s="96">
        <f t="shared" si="1"/>
        <v>44469</v>
      </c>
      <c r="C33" s="97">
        <f t="shared" si="0"/>
        <v>0</v>
      </c>
      <c r="D33" s="43">
        <v>27</v>
      </c>
      <c r="E33" s="83"/>
      <c r="F33" s="28">
        <f t="shared" si="4"/>
        <v>0</v>
      </c>
      <c r="G33" s="20"/>
      <c r="H33" s="30">
        <f t="shared" si="5"/>
        <v>0</v>
      </c>
      <c r="I33" s="31">
        <f t="shared" si="2"/>
        <v>44469</v>
      </c>
      <c r="J33" s="82">
        <f>LOOKUP(I33,KURLAR!B28:B392,KURLAR!C28:C392)</f>
        <v>8.8432999999999993</v>
      </c>
      <c r="K33" s="33">
        <f t="shared" si="3"/>
        <v>0</v>
      </c>
      <c r="L33" s="17"/>
    </row>
    <row r="34" spans="1:12" x14ac:dyDescent="0.25">
      <c r="A34" s="95">
        <v>44469</v>
      </c>
      <c r="B34" s="96">
        <f t="shared" si="1"/>
        <v>44469</v>
      </c>
      <c r="C34" s="97">
        <f t="shared" si="0"/>
        <v>0</v>
      </c>
      <c r="D34" s="43">
        <v>28</v>
      </c>
      <c r="E34" s="83"/>
      <c r="F34" s="28">
        <f t="shared" si="4"/>
        <v>0</v>
      </c>
      <c r="G34" s="21"/>
      <c r="H34" s="30">
        <f t="shared" si="5"/>
        <v>0</v>
      </c>
      <c r="I34" s="31">
        <f t="shared" si="2"/>
        <v>44469</v>
      </c>
      <c r="J34" s="82">
        <f>LOOKUP(I34,KURLAR!B29:B393,KURLAR!C29:C393)</f>
        <v>8.8432999999999993</v>
      </c>
      <c r="K34" s="33">
        <f t="shared" si="3"/>
        <v>0</v>
      </c>
      <c r="L34" s="17"/>
    </row>
    <row r="35" spans="1:12" x14ac:dyDescent="0.25">
      <c r="A35" s="95">
        <v>44469</v>
      </c>
      <c r="B35" s="96">
        <f t="shared" si="1"/>
        <v>44469</v>
      </c>
      <c r="C35" s="97">
        <f t="shared" si="0"/>
        <v>0</v>
      </c>
      <c r="D35" s="43">
        <v>29</v>
      </c>
      <c r="E35" s="83"/>
      <c r="F35" s="28">
        <f t="shared" si="4"/>
        <v>0</v>
      </c>
      <c r="G35" s="20"/>
      <c r="H35" s="30">
        <f t="shared" si="5"/>
        <v>0</v>
      </c>
      <c r="I35" s="31">
        <f t="shared" si="2"/>
        <v>44469</v>
      </c>
      <c r="J35" s="82">
        <f>LOOKUP(I35,KURLAR!B30:B394,KURLAR!C30:C394)</f>
        <v>8.8432999999999993</v>
      </c>
      <c r="K35" s="33">
        <f t="shared" si="3"/>
        <v>0</v>
      </c>
      <c r="L35" s="17"/>
    </row>
    <row r="36" spans="1:12" x14ac:dyDescent="0.25">
      <c r="A36" s="95">
        <v>44469</v>
      </c>
      <c r="B36" s="96">
        <f t="shared" si="1"/>
        <v>44469</v>
      </c>
      <c r="C36" s="97">
        <f t="shared" si="0"/>
        <v>0</v>
      </c>
      <c r="D36" s="43">
        <v>30</v>
      </c>
      <c r="E36" s="83"/>
      <c r="F36" s="28">
        <f t="shared" si="4"/>
        <v>0</v>
      </c>
      <c r="G36" s="21"/>
      <c r="H36" s="30">
        <f t="shared" si="5"/>
        <v>0</v>
      </c>
      <c r="I36" s="31">
        <f t="shared" si="2"/>
        <v>44469</v>
      </c>
      <c r="J36" s="82">
        <f>LOOKUP(I36,KURLAR!B31:B395,KURLAR!C31:C395)</f>
        <v>8.8432999999999993</v>
      </c>
      <c r="K36" s="33">
        <f t="shared" si="3"/>
        <v>0</v>
      </c>
      <c r="L36" s="17"/>
    </row>
    <row r="37" spans="1:12" x14ac:dyDescent="0.25">
      <c r="A37" s="95">
        <v>44469</v>
      </c>
      <c r="B37" s="96">
        <f t="shared" ref="B37:B100" si="6">A37</f>
        <v>44469</v>
      </c>
      <c r="C37" s="97">
        <f t="shared" ref="C37:C100" si="7">E37</f>
        <v>0</v>
      </c>
      <c r="D37" s="43">
        <v>31</v>
      </c>
      <c r="E37" s="83"/>
      <c r="F37" s="28">
        <f t="shared" si="4"/>
        <v>0</v>
      </c>
      <c r="G37" s="20"/>
      <c r="H37" s="30">
        <f t="shared" si="5"/>
        <v>0</v>
      </c>
      <c r="I37" s="31">
        <f t="shared" si="2"/>
        <v>44469</v>
      </c>
      <c r="J37" s="82">
        <f>LOOKUP(I37,KURLAR!B32:B396,KURLAR!C32:C396)</f>
        <v>8.8432999999999993</v>
      </c>
      <c r="K37" s="33">
        <f t="shared" si="3"/>
        <v>0</v>
      </c>
      <c r="L37" s="17"/>
    </row>
    <row r="38" spans="1:12" x14ac:dyDescent="0.25">
      <c r="A38" s="95">
        <v>44469</v>
      </c>
      <c r="B38" s="96">
        <f t="shared" si="6"/>
        <v>44469</v>
      </c>
      <c r="C38" s="97">
        <f t="shared" si="7"/>
        <v>0</v>
      </c>
      <c r="D38" s="43">
        <v>32</v>
      </c>
      <c r="E38" s="83"/>
      <c r="F38" s="28">
        <f t="shared" si="4"/>
        <v>0</v>
      </c>
      <c r="G38" s="21"/>
      <c r="H38" s="30">
        <f t="shared" si="5"/>
        <v>0</v>
      </c>
      <c r="I38" s="31">
        <f t="shared" si="2"/>
        <v>44469</v>
      </c>
      <c r="J38" s="82">
        <f>LOOKUP(I38,KURLAR!B33:B397,KURLAR!C33:C397)</f>
        <v>8.8432999999999993</v>
      </c>
      <c r="K38" s="33">
        <f t="shared" si="3"/>
        <v>0</v>
      </c>
      <c r="L38" s="17"/>
    </row>
    <row r="39" spans="1:12" x14ac:dyDescent="0.25">
      <c r="A39" s="95">
        <v>44469</v>
      </c>
      <c r="B39" s="96">
        <f t="shared" si="6"/>
        <v>44469</v>
      </c>
      <c r="C39" s="97">
        <f t="shared" si="7"/>
        <v>0</v>
      </c>
      <c r="D39" s="43">
        <v>33</v>
      </c>
      <c r="E39" s="83"/>
      <c r="F39" s="28">
        <f t="shared" si="4"/>
        <v>0</v>
      </c>
      <c r="G39" s="20"/>
      <c r="H39" s="30">
        <f t="shared" si="5"/>
        <v>0</v>
      </c>
      <c r="I39" s="31">
        <f t="shared" si="2"/>
        <v>44469</v>
      </c>
      <c r="J39" s="82">
        <f>LOOKUP(I39,KURLAR!B34:B398,KURLAR!C34:C398)</f>
        <v>8.8432999999999993</v>
      </c>
      <c r="K39" s="33">
        <f t="shared" si="3"/>
        <v>0</v>
      </c>
      <c r="L39" s="17"/>
    </row>
    <row r="40" spans="1:12" x14ac:dyDescent="0.25">
      <c r="A40" s="95">
        <v>44469</v>
      </c>
      <c r="B40" s="96">
        <f t="shared" si="6"/>
        <v>44469</v>
      </c>
      <c r="C40" s="97">
        <f t="shared" si="7"/>
        <v>0</v>
      </c>
      <c r="D40" s="43">
        <v>34</v>
      </c>
      <c r="E40" s="83"/>
      <c r="F40" s="28">
        <f t="shared" si="4"/>
        <v>0</v>
      </c>
      <c r="G40" s="21"/>
      <c r="H40" s="30">
        <f t="shared" si="5"/>
        <v>0</v>
      </c>
      <c r="I40" s="31">
        <f t="shared" si="2"/>
        <v>44469</v>
      </c>
      <c r="J40" s="82">
        <f>LOOKUP(I40,KURLAR!B35:B399,KURLAR!C35:C399)</f>
        <v>8.8432999999999993</v>
      </c>
      <c r="K40" s="33">
        <f t="shared" si="3"/>
        <v>0</v>
      </c>
      <c r="L40" s="17"/>
    </row>
    <row r="41" spans="1:12" x14ac:dyDescent="0.25">
      <c r="A41" s="95">
        <v>44469</v>
      </c>
      <c r="B41" s="96">
        <f t="shared" si="6"/>
        <v>44469</v>
      </c>
      <c r="C41" s="97">
        <f t="shared" si="7"/>
        <v>0</v>
      </c>
      <c r="D41" s="43">
        <v>35</v>
      </c>
      <c r="E41" s="83"/>
      <c r="F41" s="28">
        <f t="shared" si="4"/>
        <v>0</v>
      </c>
      <c r="G41" s="20"/>
      <c r="H41" s="30">
        <f t="shared" si="5"/>
        <v>0</v>
      </c>
      <c r="I41" s="31">
        <f t="shared" si="2"/>
        <v>44469</v>
      </c>
      <c r="J41" s="82">
        <f>LOOKUP(I41,KURLAR!B36:B400,KURLAR!C36:C400)</f>
        <v>8.8432999999999993</v>
      </c>
      <c r="K41" s="33">
        <f t="shared" si="3"/>
        <v>0</v>
      </c>
      <c r="L41" s="17"/>
    </row>
    <row r="42" spans="1:12" x14ac:dyDescent="0.25">
      <c r="A42" s="95">
        <v>44469</v>
      </c>
      <c r="B42" s="96">
        <f t="shared" si="6"/>
        <v>44469</v>
      </c>
      <c r="C42" s="97">
        <f t="shared" si="7"/>
        <v>0</v>
      </c>
      <c r="D42" s="43">
        <v>36</v>
      </c>
      <c r="E42" s="83"/>
      <c r="F42" s="28">
        <f t="shared" si="4"/>
        <v>0</v>
      </c>
      <c r="G42" s="21"/>
      <c r="H42" s="30">
        <f t="shared" si="5"/>
        <v>0</v>
      </c>
      <c r="I42" s="31">
        <f t="shared" si="2"/>
        <v>44469</v>
      </c>
      <c r="J42" s="82">
        <f>LOOKUP(I42,KURLAR!B37:B401,KURLAR!C37:C401)</f>
        <v>8.8432999999999993</v>
      </c>
      <c r="K42" s="33">
        <f t="shared" si="3"/>
        <v>0</v>
      </c>
      <c r="L42" s="17"/>
    </row>
    <row r="43" spans="1:12" x14ac:dyDescent="0.25">
      <c r="A43" s="95">
        <v>44469</v>
      </c>
      <c r="B43" s="96">
        <f t="shared" si="6"/>
        <v>44469</v>
      </c>
      <c r="C43" s="97">
        <f t="shared" si="7"/>
        <v>0</v>
      </c>
      <c r="D43" s="43">
        <v>37</v>
      </c>
      <c r="E43" s="83"/>
      <c r="F43" s="28">
        <f t="shared" si="4"/>
        <v>0</v>
      </c>
      <c r="G43" s="20"/>
      <c r="H43" s="30">
        <f t="shared" si="5"/>
        <v>0</v>
      </c>
      <c r="I43" s="31">
        <f t="shared" si="2"/>
        <v>44469</v>
      </c>
      <c r="J43" s="82">
        <f>LOOKUP(I43,KURLAR!B38:B402,KURLAR!C38:C402)</f>
        <v>8.8432999999999993</v>
      </c>
      <c r="K43" s="33">
        <f t="shared" si="3"/>
        <v>0</v>
      </c>
      <c r="L43" s="17"/>
    </row>
    <row r="44" spans="1:12" x14ac:dyDescent="0.25">
      <c r="A44" s="95">
        <v>44469</v>
      </c>
      <c r="B44" s="96">
        <f t="shared" si="6"/>
        <v>44469</v>
      </c>
      <c r="C44" s="97">
        <f t="shared" si="7"/>
        <v>0</v>
      </c>
      <c r="D44" s="43">
        <v>38</v>
      </c>
      <c r="E44" s="83"/>
      <c r="F44" s="28">
        <f t="shared" si="4"/>
        <v>0</v>
      </c>
      <c r="G44" s="21"/>
      <c r="H44" s="30">
        <f t="shared" si="5"/>
        <v>0</v>
      </c>
      <c r="I44" s="31">
        <f t="shared" si="2"/>
        <v>44469</v>
      </c>
      <c r="J44" s="82">
        <f>LOOKUP(I44,KURLAR!B39:B403,KURLAR!C39:C403)</f>
        <v>8.8432999999999993</v>
      </c>
      <c r="K44" s="33">
        <f t="shared" si="3"/>
        <v>0</v>
      </c>
      <c r="L44" s="17"/>
    </row>
    <row r="45" spans="1:12" x14ac:dyDescent="0.25">
      <c r="A45" s="95">
        <v>44469</v>
      </c>
      <c r="B45" s="96">
        <f t="shared" si="6"/>
        <v>44469</v>
      </c>
      <c r="C45" s="97">
        <f t="shared" si="7"/>
        <v>0</v>
      </c>
      <c r="D45" s="43">
        <v>39</v>
      </c>
      <c r="E45" s="83"/>
      <c r="F45" s="28">
        <f t="shared" si="4"/>
        <v>0</v>
      </c>
      <c r="G45" s="20"/>
      <c r="H45" s="30">
        <f t="shared" si="5"/>
        <v>0</v>
      </c>
      <c r="I45" s="31">
        <f t="shared" si="2"/>
        <v>44469</v>
      </c>
      <c r="J45" s="82">
        <f>LOOKUP(I45,KURLAR!B40:B404,KURLAR!C40:C404)</f>
        <v>8.8432999999999993</v>
      </c>
      <c r="K45" s="33">
        <f t="shared" si="3"/>
        <v>0</v>
      </c>
      <c r="L45" s="17"/>
    </row>
    <row r="46" spans="1:12" x14ac:dyDescent="0.25">
      <c r="A46" s="95">
        <v>44469</v>
      </c>
      <c r="B46" s="96">
        <f t="shared" si="6"/>
        <v>44469</v>
      </c>
      <c r="C46" s="97">
        <f t="shared" si="7"/>
        <v>0</v>
      </c>
      <c r="D46" s="43">
        <v>40</v>
      </c>
      <c r="E46" s="83"/>
      <c r="F46" s="28">
        <f t="shared" si="4"/>
        <v>0</v>
      </c>
      <c r="G46" s="21"/>
      <c r="H46" s="30">
        <f t="shared" si="5"/>
        <v>0</v>
      </c>
      <c r="I46" s="31">
        <f t="shared" si="2"/>
        <v>44469</v>
      </c>
      <c r="J46" s="82">
        <f>LOOKUP(I46,KURLAR!B41:B405,KURLAR!C41:C405)</f>
        <v>8.8432999999999993</v>
      </c>
      <c r="K46" s="33">
        <f t="shared" si="3"/>
        <v>0</v>
      </c>
      <c r="L46" s="17"/>
    </row>
    <row r="47" spans="1:12" x14ac:dyDescent="0.25">
      <c r="A47" s="95">
        <v>44469</v>
      </c>
      <c r="B47" s="96">
        <f t="shared" si="6"/>
        <v>44469</v>
      </c>
      <c r="C47" s="97">
        <f t="shared" si="7"/>
        <v>0</v>
      </c>
      <c r="D47" s="43">
        <v>41</v>
      </c>
      <c r="E47" s="83"/>
      <c r="F47" s="28">
        <f t="shared" si="4"/>
        <v>0</v>
      </c>
      <c r="G47" s="20"/>
      <c r="H47" s="30">
        <f t="shared" si="5"/>
        <v>0</v>
      </c>
      <c r="I47" s="31">
        <f t="shared" si="2"/>
        <v>44469</v>
      </c>
      <c r="J47" s="82">
        <f>LOOKUP(I47,KURLAR!B42:B406,KURLAR!C42:C406)</f>
        <v>8.8432999999999993</v>
      </c>
      <c r="K47" s="33">
        <f t="shared" si="3"/>
        <v>0</v>
      </c>
      <c r="L47" s="17"/>
    </row>
    <row r="48" spans="1:12" x14ac:dyDescent="0.25">
      <c r="A48" s="95">
        <v>44469</v>
      </c>
      <c r="B48" s="96">
        <f t="shared" si="6"/>
        <v>44469</v>
      </c>
      <c r="C48" s="97">
        <f t="shared" si="7"/>
        <v>0</v>
      </c>
      <c r="D48" s="43">
        <v>42</v>
      </c>
      <c r="E48" s="83"/>
      <c r="F48" s="28">
        <f t="shared" si="4"/>
        <v>0</v>
      </c>
      <c r="G48" s="21"/>
      <c r="H48" s="30">
        <f t="shared" si="5"/>
        <v>0</v>
      </c>
      <c r="I48" s="31">
        <f t="shared" si="2"/>
        <v>44469</v>
      </c>
      <c r="J48" s="82">
        <f>LOOKUP(I48,KURLAR!B43:B407,KURLAR!C43:C407)</f>
        <v>8.8432999999999993</v>
      </c>
      <c r="K48" s="33">
        <f t="shared" si="3"/>
        <v>0</v>
      </c>
      <c r="L48" s="17"/>
    </row>
    <row r="49" spans="1:12" x14ac:dyDescent="0.25">
      <c r="A49" s="95">
        <v>44469</v>
      </c>
      <c r="B49" s="96">
        <f t="shared" si="6"/>
        <v>44469</v>
      </c>
      <c r="C49" s="97">
        <f t="shared" si="7"/>
        <v>0</v>
      </c>
      <c r="D49" s="43">
        <v>43</v>
      </c>
      <c r="E49" s="83"/>
      <c r="F49" s="28">
        <f t="shared" si="4"/>
        <v>0</v>
      </c>
      <c r="G49" s="20"/>
      <c r="H49" s="30">
        <f t="shared" si="5"/>
        <v>0</v>
      </c>
      <c r="I49" s="31">
        <f t="shared" si="2"/>
        <v>44469</v>
      </c>
      <c r="J49" s="82">
        <f>LOOKUP(I49,KURLAR!B44:B408,KURLAR!C44:C408)</f>
        <v>8.8432999999999993</v>
      </c>
      <c r="K49" s="33">
        <f t="shared" si="3"/>
        <v>0</v>
      </c>
      <c r="L49" s="17"/>
    </row>
    <row r="50" spans="1:12" x14ac:dyDescent="0.25">
      <c r="A50" s="95">
        <v>44469</v>
      </c>
      <c r="B50" s="96">
        <f t="shared" si="6"/>
        <v>44469</v>
      </c>
      <c r="C50" s="97">
        <f t="shared" si="7"/>
        <v>0</v>
      </c>
      <c r="D50" s="43">
        <v>44</v>
      </c>
      <c r="E50" s="83"/>
      <c r="F50" s="28">
        <f t="shared" si="4"/>
        <v>0</v>
      </c>
      <c r="G50" s="21"/>
      <c r="H50" s="30">
        <f t="shared" si="5"/>
        <v>0</v>
      </c>
      <c r="I50" s="31">
        <f t="shared" si="2"/>
        <v>44469</v>
      </c>
      <c r="J50" s="82">
        <f>LOOKUP(I50,KURLAR!B45:B409,KURLAR!C45:C409)</f>
        <v>8.8432999999999993</v>
      </c>
      <c r="K50" s="33">
        <f t="shared" si="3"/>
        <v>0</v>
      </c>
      <c r="L50" s="17"/>
    </row>
    <row r="51" spans="1:12" x14ac:dyDescent="0.25">
      <c r="A51" s="95">
        <v>44469</v>
      </c>
      <c r="B51" s="96">
        <f t="shared" si="6"/>
        <v>44469</v>
      </c>
      <c r="C51" s="97">
        <f t="shared" si="7"/>
        <v>0</v>
      </c>
      <c r="D51" s="43">
        <v>45</v>
      </c>
      <c r="E51" s="83"/>
      <c r="F51" s="28">
        <f t="shared" si="4"/>
        <v>0</v>
      </c>
      <c r="G51" s="20"/>
      <c r="H51" s="30">
        <f t="shared" si="5"/>
        <v>0</v>
      </c>
      <c r="I51" s="31">
        <f t="shared" si="2"/>
        <v>44469</v>
      </c>
      <c r="J51" s="82">
        <f>LOOKUP(I51,KURLAR!B46:B410,KURLAR!C46:C410)</f>
        <v>8.8432999999999993</v>
      </c>
      <c r="K51" s="33">
        <f t="shared" si="3"/>
        <v>0</v>
      </c>
      <c r="L51" s="17"/>
    </row>
    <row r="52" spans="1:12" x14ac:dyDescent="0.25">
      <c r="A52" s="95">
        <v>44469</v>
      </c>
      <c r="B52" s="96">
        <f t="shared" si="6"/>
        <v>44469</v>
      </c>
      <c r="C52" s="97">
        <f t="shared" si="7"/>
        <v>0</v>
      </c>
      <c r="D52" s="43">
        <v>46</v>
      </c>
      <c r="E52" s="83"/>
      <c r="F52" s="28">
        <f t="shared" si="4"/>
        <v>0</v>
      </c>
      <c r="G52" s="21"/>
      <c r="H52" s="30">
        <f t="shared" si="5"/>
        <v>0</v>
      </c>
      <c r="I52" s="31">
        <f t="shared" si="2"/>
        <v>44469</v>
      </c>
      <c r="J52" s="82">
        <f>LOOKUP(I52,KURLAR!B47:B411,KURLAR!C47:C411)</f>
        <v>8.8432999999999993</v>
      </c>
      <c r="K52" s="33">
        <f t="shared" si="3"/>
        <v>0</v>
      </c>
      <c r="L52" s="17"/>
    </row>
    <row r="53" spans="1:12" x14ac:dyDescent="0.25">
      <c r="A53" s="95">
        <v>44469</v>
      </c>
      <c r="B53" s="96">
        <f t="shared" si="6"/>
        <v>44469</v>
      </c>
      <c r="C53" s="97">
        <f t="shared" si="7"/>
        <v>0</v>
      </c>
      <c r="D53" s="43">
        <v>47</v>
      </c>
      <c r="E53" s="83"/>
      <c r="F53" s="28">
        <f t="shared" si="4"/>
        <v>0</v>
      </c>
      <c r="G53" s="20"/>
      <c r="H53" s="30">
        <f t="shared" si="5"/>
        <v>0</v>
      </c>
      <c r="I53" s="31">
        <f t="shared" si="2"/>
        <v>44469</v>
      </c>
      <c r="J53" s="82">
        <f>LOOKUP(I53,KURLAR!B48:B412,KURLAR!C48:C412)</f>
        <v>8.8432999999999993</v>
      </c>
      <c r="K53" s="33">
        <f t="shared" si="3"/>
        <v>0</v>
      </c>
      <c r="L53" s="17"/>
    </row>
    <row r="54" spans="1:12" x14ac:dyDescent="0.25">
      <c r="A54" s="95">
        <v>44469</v>
      </c>
      <c r="B54" s="96">
        <f t="shared" si="6"/>
        <v>44469</v>
      </c>
      <c r="C54" s="97">
        <f t="shared" si="7"/>
        <v>0</v>
      </c>
      <c r="D54" s="43">
        <v>48</v>
      </c>
      <c r="E54" s="83"/>
      <c r="F54" s="28">
        <f t="shared" si="4"/>
        <v>0</v>
      </c>
      <c r="G54" s="21"/>
      <c r="H54" s="30">
        <f t="shared" si="5"/>
        <v>0</v>
      </c>
      <c r="I54" s="31">
        <f t="shared" si="2"/>
        <v>44469</v>
      </c>
      <c r="J54" s="82">
        <f>LOOKUP(I54,KURLAR!B49:B413,KURLAR!C49:C413)</f>
        <v>8.8432999999999993</v>
      </c>
      <c r="K54" s="33">
        <f t="shared" si="3"/>
        <v>0</v>
      </c>
      <c r="L54" s="17"/>
    </row>
    <row r="55" spans="1:12" x14ac:dyDescent="0.25">
      <c r="A55" s="95">
        <v>44469</v>
      </c>
      <c r="B55" s="96">
        <f t="shared" si="6"/>
        <v>44469</v>
      </c>
      <c r="C55" s="97">
        <f t="shared" si="7"/>
        <v>0</v>
      </c>
      <c r="D55" s="43">
        <v>49</v>
      </c>
      <c r="E55" s="83"/>
      <c r="F55" s="28">
        <f t="shared" si="4"/>
        <v>0</v>
      </c>
      <c r="G55" s="20"/>
      <c r="H55" s="30">
        <f t="shared" si="5"/>
        <v>0</v>
      </c>
      <c r="I55" s="31">
        <f t="shared" si="2"/>
        <v>44469</v>
      </c>
      <c r="J55" s="82">
        <f>LOOKUP(I55,KURLAR!B50:B414,KURLAR!C50:C414)</f>
        <v>8.8432999999999993</v>
      </c>
      <c r="K55" s="33">
        <f t="shared" si="3"/>
        <v>0</v>
      </c>
      <c r="L55" s="17"/>
    </row>
    <row r="56" spans="1:12" x14ac:dyDescent="0.25">
      <c r="A56" s="95">
        <v>44469</v>
      </c>
      <c r="B56" s="96">
        <f t="shared" si="6"/>
        <v>44469</v>
      </c>
      <c r="C56" s="97">
        <f t="shared" si="7"/>
        <v>0</v>
      </c>
      <c r="D56" s="43">
        <v>50</v>
      </c>
      <c r="E56" s="83"/>
      <c r="F56" s="28">
        <f t="shared" si="4"/>
        <v>0</v>
      </c>
      <c r="G56" s="21"/>
      <c r="H56" s="30">
        <f t="shared" si="5"/>
        <v>0</v>
      </c>
      <c r="I56" s="31">
        <f t="shared" si="2"/>
        <v>44469</v>
      </c>
      <c r="J56" s="82">
        <f>LOOKUP(I56,KURLAR!B51:B415,KURLAR!C51:C415)</f>
        <v>8.8432999999999993</v>
      </c>
      <c r="K56" s="33">
        <f t="shared" si="3"/>
        <v>0</v>
      </c>
      <c r="L56" s="17"/>
    </row>
    <row r="57" spans="1:12" x14ac:dyDescent="0.25">
      <c r="A57" s="95">
        <v>44469</v>
      </c>
      <c r="B57" s="96">
        <f t="shared" si="6"/>
        <v>44469</v>
      </c>
      <c r="C57" s="97">
        <f t="shared" si="7"/>
        <v>0</v>
      </c>
      <c r="D57" s="43">
        <v>51</v>
      </c>
      <c r="E57" s="83"/>
      <c r="F57" s="28">
        <f t="shared" si="4"/>
        <v>0</v>
      </c>
      <c r="G57" s="20"/>
      <c r="H57" s="30">
        <f t="shared" si="5"/>
        <v>0</v>
      </c>
      <c r="I57" s="31">
        <f t="shared" si="2"/>
        <v>44469</v>
      </c>
      <c r="J57" s="82">
        <f>LOOKUP(I57,KURLAR!B52:B416,KURLAR!C52:C416)</f>
        <v>8.8432999999999993</v>
      </c>
      <c r="K57" s="33">
        <f t="shared" si="3"/>
        <v>0</v>
      </c>
      <c r="L57" s="17"/>
    </row>
    <row r="58" spans="1:12" x14ac:dyDescent="0.25">
      <c r="A58" s="95">
        <v>44469</v>
      </c>
      <c r="B58" s="96">
        <f t="shared" si="6"/>
        <v>44469</v>
      </c>
      <c r="C58" s="97">
        <f t="shared" si="7"/>
        <v>0</v>
      </c>
      <c r="D58" s="43">
        <v>52</v>
      </c>
      <c r="E58" s="83"/>
      <c r="F58" s="28">
        <f t="shared" si="4"/>
        <v>0</v>
      </c>
      <c r="G58" s="21"/>
      <c r="H58" s="30">
        <f t="shared" si="5"/>
        <v>0</v>
      </c>
      <c r="I58" s="31">
        <f t="shared" si="2"/>
        <v>44469</v>
      </c>
      <c r="J58" s="82">
        <f>LOOKUP(I58,KURLAR!B53:B417,KURLAR!C53:C417)</f>
        <v>8.8432999999999993</v>
      </c>
      <c r="K58" s="33">
        <f t="shared" si="3"/>
        <v>0</v>
      </c>
      <c r="L58" s="17"/>
    </row>
    <row r="59" spans="1:12" x14ac:dyDescent="0.25">
      <c r="A59" s="95">
        <v>44469</v>
      </c>
      <c r="B59" s="96">
        <f t="shared" si="6"/>
        <v>44469</v>
      </c>
      <c r="C59" s="97">
        <f t="shared" si="7"/>
        <v>0</v>
      </c>
      <c r="D59" s="43">
        <v>53</v>
      </c>
      <c r="E59" s="83"/>
      <c r="F59" s="28">
        <f t="shared" si="4"/>
        <v>0</v>
      </c>
      <c r="G59" s="20"/>
      <c r="H59" s="30">
        <f t="shared" si="5"/>
        <v>0</v>
      </c>
      <c r="I59" s="31">
        <f t="shared" si="2"/>
        <v>44469</v>
      </c>
      <c r="J59" s="82">
        <f>LOOKUP(I59,KURLAR!B54:B418,KURLAR!C54:C418)</f>
        <v>8.8432999999999993</v>
      </c>
      <c r="K59" s="33">
        <f t="shared" si="3"/>
        <v>0</v>
      </c>
      <c r="L59" s="17"/>
    </row>
    <row r="60" spans="1:12" x14ac:dyDescent="0.25">
      <c r="A60" s="95">
        <v>44469</v>
      </c>
      <c r="B60" s="96">
        <f t="shared" si="6"/>
        <v>44469</v>
      </c>
      <c r="C60" s="97">
        <f t="shared" si="7"/>
        <v>0</v>
      </c>
      <c r="D60" s="43">
        <v>54</v>
      </c>
      <c r="E60" s="83"/>
      <c r="F60" s="28">
        <f t="shared" si="4"/>
        <v>0</v>
      </c>
      <c r="G60" s="21"/>
      <c r="H60" s="30">
        <f t="shared" si="5"/>
        <v>0</v>
      </c>
      <c r="I60" s="31">
        <f t="shared" si="2"/>
        <v>44469</v>
      </c>
      <c r="J60" s="82">
        <f>LOOKUP(I60,KURLAR!B55:B419,KURLAR!C55:C419)</f>
        <v>8.8432999999999993</v>
      </c>
      <c r="K60" s="33">
        <f t="shared" si="3"/>
        <v>0</v>
      </c>
      <c r="L60" s="17"/>
    </row>
    <row r="61" spans="1:12" x14ac:dyDescent="0.25">
      <c r="A61" s="95">
        <v>44469</v>
      </c>
      <c r="B61" s="96">
        <f t="shared" si="6"/>
        <v>44469</v>
      </c>
      <c r="C61" s="97">
        <f t="shared" si="7"/>
        <v>0</v>
      </c>
      <c r="D61" s="43">
        <v>55</v>
      </c>
      <c r="E61" s="83"/>
      <c r="F61" s="28">
        <f t="shared" si="4"/>
        <v>0</v>
      </c>
      <c r="G61" s="20"/>
      <c r="H61" s="30">
        <f t="shared" si="5"/>
        <v>0</v>
      </c>
      <c r="I61" s="31">
        <f t="shared" si="2"/>
        <v>44469</v>
      </c>
      <c r="J61" s="82">
        <f>LOOKUP(I61,KURLAR!B56:B420,KURLAR!C56:C420)</f>
        <v>8.8432999999999993</v>
      </c>
      <c r="K61" s="33">
        <f t="shared" si="3"/>
        <v>0</v>
      </c>
      <c r="L61" s="17"/>
    </row>
    <row r="62" spans="1:12" x14ac:dyDescent="0.25">
      <c r="A62" s="95">
        <v>44469</v>
      </c>
      <c r="B62" s="96">
        <f t="shared" si="6"/>
        <v>44469</v>
      </c>
      <c r="C62" s="97">
        <f t="shared" si="7"/>
        <v>0</v>
      </c>
      <c r="D62" s="43">
        <v>56</v>
      </c>
      <c r="E62" s="83"/>
      <c r="F62" s="28">
        <f t="shared" si="4"/>
        <v>0</v>
      </c>
      <c r="G62" s="21"/>
      <c r="H62" s="30">
        <f t="shared" si="5"/>
        <v>0</v>
      </c>
      <c r="I62" s="31">
        <f t="shared" si="2"/>
        <v>44469</v>
      </c>
      <c r="J62" s="82">
        <f>LOOKUP(I62,KURLAR!B57:B421,KURLAR!C57:C421)</f>
        <v>8.8432999999999993</v>
      </c>
      <c r="K62" s="33">
        <f t="shared" si="3"/>
        <v>0</v>
      </c>
      <c r="L62" s="17"/>
    </row>
    <row r="63" spans="1:12" x14ac:dyDescent="0.25">
      <c r="A63" s="95">
        <v>44469</v>
      </c>
      <c r="B63" s="96">
        <f t="shared" si="6"/>
        <v>44469</v>
      </c>
      <c r="C63" s="97">
        <f t="shared" si="7"/>
        <v>0</v>
      </c>
      <c r="D63" s="43">
        <v>57</v>
      </c>
      <c r="E63" s="83"/>
      <c r="F63" s="28">
        <f t="shared" si="4"/>
        <v>0</v>
      </c>
      <c r="G63" s="20"/>
      <c r="H63" s="30">
        <f t="shared" si="5"/>
        <v>0</v>
      </c>
      <c r="I63" s="31">
        <f t="shared" si="2"/>
        <v>44469</v>
      </c>
      <c r="J63" s="82">
        <f>LOOKUP(I63,KURLAR!B58:B422,KURLAR!C58:C422)</f>
        <v>8.8432999999999993</v>
      </c>
      <c r="K63" s="33">
        <f t="shared" si="3"/>
        <v>0</v>
      </c>
      <c r="L63" s="17"/>
    </row>
    <row r="64" spans="1:12" x14ac:dyDescent="0.25">
      <c r="A64" s="95">
        <v>44469</v>
      </c>
      <c r="B64" s="96">
        <f t="shared" si="6"/>
        <v>44469</v>
      </c>
      <c r="C64" s="97">
        <f t="shared" si="7"/>
        <v>0</v>
      </c>
      <c r="D64" s="43">
        <v>58</v>
      </c>
      <c r="E64" s="83"/>
      <c r="F64" s="28">
        <f t="shared" si="4"/>
        <v>0</v>
      </c>
      <c r="G64" s="21"/>
      <c r="H64" s="30">
        <f t="shared" si="5"/>
        <v>0</v>
      </c>
      <c r="I64" s="31">
        <f t="shared" si="2"/>
        <v>44469</v>
      </c>
      <c r="J64" s="82">
        <f>LOOKUP(I64,KURLAR!B59:B423,KURLAR!C59:C423)</f>
        <v>8.8432999999999993</v>
      </c>
      <c r="K64" s="33">
        <f t="shared" si="3"/>
        <v>0</v>
      </c>
      <c r="L64" s="17"/>
    </row>
    <row r="65" spans="1:12" x14ac:dyDescent="0.25">
      <c r="A65" s="95">
        <v>44469</v>
      </c>
      <c r="B65" s="96">
        <f t="shared" si="6"/>
        <v>44469</v>
      </c>
      <c r="C65" s="97">
        <f t="shared" si="7"/>
        <v>0</v>
      </c>
      <c r="D65" s="43">
        <v>59</v>
      </c>
      <c r="E65" s="83"/>
      <c r="F65" s="28">
        <f t="shared" si="4"/>
        <v>0</v>
      </c>
      <c r="G65" s="20"/>
      <c r="H65" s="30">
        <f t="shared" si="5"/>
        <v>0</v>
      </c>
      <c r="I65" s="31">
        <f t="shared" si="2"/>
        <v>44469</v>
      </c>
      <c r="J65" s="82">
        <f>LOOKUP(I65,KURLAR!B60:B424,KURLAR!C60:C424)</f>
        <v>8.8432999999999993</v>
      </c>
      <c r="K65" s="33">
        <f t="shared" si="3"/>
        <v>0</v>
      </c>
      <c r="L65" s="17"/>
    </row>
    <row r="66" spans="1:12" x14ac:dyDescent="0.25">
      <c r="A66" s="95">
        <v>44469</v>
      </c>
      <c r="B66" s="96">
        <f t="shared" si="6"/>
        <v>44469</v>
      </c>
      <c r="C66" s="97">
        <f t="shared" si="7"/>
        <v>0</v>
      </c>
      <c r="D66" s="43">
        <v>60</v>
      </c>
      <c r="E66" s="83"/>
      <c r="F66" s="28">
        <f t="shared" si="4"/>
        <v>0</v>
      </c>
      <c r="G66" s="21"/>
      <c r="H66" s="30">
        <f t="shared" si="5"/>
        <v>0</v>
      </c>
      <c r="I66" s="31">
        <f t="shared" si="2"/>
        <v>44469</v>
      </c>
      <c r="J66" s="82">
        <f>LOOKUP(I66,KURLAR!B61:B425,KURLAR!C61:C425)</f>
        <v>8.8432999999999993</v>
      </c>
      <c r="K66" s="33">
        <f t="shared" si="3"/>
        <v>0</v>
      </c>
      <c r="L66" s="17"/>
    </row>
    <row r="67" spans="1:12" x14ac:dyDescent="0.25">
      <c r="A67" s="95">
        <v>44469</v>
      </c>
      <c r="B67" s="96">
        <f t="shared" si="6"/>
        <v>44469</v>
      </c>
      <c r="C67" s="97">
        <f t="shared" si="7"/>
        <v>0</v>
      </c>
      <c r="D67" s="43">
        <v>61</v>
      </c>
      <c r="E67" s="83"/>
      <c r="F67" s="28">
        <f t="shared" si="4"/>
        <v>0</v>
      </c>
      <c r="G67" s="20"/>
      <c r="H67" s="30">
        <f t="shared" si="5"/>
        <v>0</v>
      </c>
      <c r="I67" s="31">
        <f t="shared" si="2"/>
        <v>44469</v>
      </c>
      <c r="J67" s="82">
        <f>LOOKUP(I67,KURLAR!B62:B426,KURLAR!C62:C426)</f>
        <v>8.8432999999999993</v>
      </c>
      <c r="K67" s="33">
        <f t="shared" si="3"/>
        <v>0</v>
      </c>
      <c r="L67" s="17"/>
    </row>
    <row r="68" spans="1:12" x14ac:dyDescent="0.25">
      <c r="A68" s="95">
        <v>44469</v>
      </c>
      <c r="B68" s="96">
        <f t="shared" si="6"/>
        <v>44469</v>
      </c>
      <c r="C68" s="97">
        <f t="shared" si="7"/>
        <v>0</v>
      </c>
      <c r="D68" s="43">
        <v>62</v>
      </c>
      <c r="E68" s="83"/>
      <c r="F68" s="28">
        <f t="shared" si="4"/>
        <v>0</v>
      </c>
      <c r="G68" s="21"/>
      <c r="H68" s="30">
        <f t="shared" si="5"/>
        <v>0</v>
      </c>
      <c r="I68" s="31">
        <f t="shared" si="2"/>
        <v>44469</v>
      </c>
      <c r="J68" s="82">
        <f>LOOKUP(I68,KURLAR!B63:B427,KURLAR!C63:C427)</f>
        <v>8.8432999999999993</v>
      </c>
      <c r="K68" s="33">
        <f t="shared" si="3"/>
        <v>0</v>
      </c>
      <c r="L68" s="17"/>
    </row>
    <row r="69" spans="1:12" x14ac:dyDescent="0.25">
      <c r="A69" s="95">
        <v>44469</v>
      </c>
      <c r="B69" s="96">
        <f t="shared" si="6"/>
        <v>44469</v>
      </c>
      <c r="C69" s="97">
        <f t="shared" si="7"/>
        <v>0</v>
      </c>
      <c r="D69" s="43">
        <v>63</v>
      </c>
      <c r="E69" s="83"/>
      <c r="F69" s="28">
        <f t="shared" si="4"/>
        <v>0</v>
      </c>
      <c r="G69" s="20"/>
      <c r="H69" s="30">
        <f t="shared" si="5"/>
        <v>0</v>
      </c>
      <c r="I69" s="31">
        <f t="shared" si="2"/>
        <v>44469</v>
      </c>
      <c r="J69" s="82">
        <f>LOOKUP(I69,KURLAR!B64:B428,KURLAR!C64:C428)</f>
        <v>8.8432999999999993</v>
      </c>
      <c r="K69" s="33">
        <f t="shared" si="3"/>
        <v>0</v>
      </c>
      <c r="L69" s="17"/>
    </row>
    <row r="70" spans="1:12" x14ac:dyDescent="0.25">
      <c r="A70" s="95">
        <v>44469</v>
      </c>
      <c r="B70" s="96">
        <f t="shared" si="6"/>
        <v>44469</v>
      </c>
      <c r="C70" s="97">
        <f t="shared" si="7"/>
        <v>0</v>
      </c>
      <c r="D70" s="43">
        <v>64</v>
      </c>
      <c r="E70" s="83"/>
      <c r="F70" s="28">
        <f t="shared" si="4"/>
        <v>0</v>
      </c>
      <c r="G70" s="21"/>
      <c r="H70" s="30">
        <f t="shared" si="5"/>
        <v>0</v>
      </c>
      <c r="I70" s="31">
        <f t="shared" si="2"/>
        <v>44469</v>
      </c>
      <c r="J70" s="82">
        <f>LOOKUP(I70,KURLAR!B65:B429,KURLAR!C65:C429)</f>
        <v>8.8432999999999993</v>
      </c>
      <c r="K70" s="33">
        <f t="shared" si="3"/>
        <v>0</v>
      </c>
      <c r="L70" s="17"/>
    </row>
    <row r="71" spans="1:12" x14ac:dyDescent="0.25">
      <c r="A71" s="95">
        <v>44469</v>
      </c>
      <c r="B71" s="96">
        <f t="shared" si="6"/>
        <v>44469</v>
      </c>
      <c r="C71" s="97">
        <f t="shared" si="7"/>
        <v>0</v>
      </c>
      <c r="D71" s="43">
        <v>65</v>
      </c>
      <c r="E71" s="83"/>
      <c r="F71" s="28">
        <f t="shared" si="4"/>
        <v>0</v>
      </c>
      <c r="G71" s="20"/>
      <c r="H71" s="30">
        <f t="shared" si="5"/>
        <v>0</v>
      </c>
      <c r="I71" s="31">
        <f t="shared" si="2"/>
        <v>44469</v>
      </c>
      <c r="J71" s="82">
        <f>LOOKUP(I71,KURLAR!B66:B430,KURLAR!C66:C430)</f>
        <v>8.8432999999999993</v>
      </c>
      <c r="K71" s="33">
        <f t="shared" si="3"/>
        <v>0</v>
      </c>
      <c r="L71" s="17"/>
    </row>
    <row r="72" spans="1:12" x14ac:dyDescent="0.25">
      <c r="A72" s="95">
        <v>44469</v>
      </c>
      <c r="B72" s="96">
        <f t="shared" si="6"/>
        <v>44469</v>
      </c>
      <c r="C72" s="97">
        <f t="shared" si="7"/>
        <v>0</v>
      </c>
      <c r="D72" s="43">
        <v>66</v>
      </c>
      <c r="E72" s="83"/>
      <c r="F72" s="28">
        <f t="shared" si="4"/>
        <v>0</v>
      </c>
      <c r="G72" s="21"/>
      <c r="H72" s="30">
        <f t="shared" si="5"/>
        <v>0</v>
      </c>
      <c r="I72" s="31">
        <f t="shared" ref="I72:I126" si="8">IF(C72&gt;=B72,E72,(A72))</f>
        <v>44469</v>
      </c>
      <c r="J72" s="82">
        <f>LOOKUP(I72,KURLAR!B67:B431,KURLAR!C67:C431)</f>
        <v>8.8432999999999993</v>
      </c>
      <c r="K72" s="33">
        <f t="shared" ref="K72:K126" si="9">G72*($G$3-J72)</f>
        <v>0</v>
      </c>
      <c r="L72" s="17"/>
    </row>
    <row r="73" spans="1:12" x14ac:dyDescent="0.25">
      <c r="A73" s="95">
        <v>44469</v>
      </c>
      <c r="B73" s="96">
        <f t="shared" si="6"/>
        <v>44469</v>
      </c>
      <c r="C73" s="97">
        <f t="shared" si="7"/>
        <v>0</v>
      </c>
      <c r="D73" s="43">
        <v>67</v>
      </c>
      <c r="E73" s="83"/>
      <c r="F73" s="28">
        <f t="shared" ref="F73:F126" si="10">F72-G72</f>
        <v>0</v>
      </c>
      <c r="G73" s="20"/>
      <c r="H73" s="30">
        <f t="shared" ref="H73:H126" si="11">H72-G73</f>
        <v>0</v>
      </c>
      <c r="I73" s="31">
        <f t="shared" si="8"/>
        <v>44469</v>
      </c>
      <c r="J73" s="82">
        <f>LOOKUP(I73,KURLAR!B68:B432,KURLAR!C68:C432)</f>
        <v>8.8432999999999993</v>
      </c>
      <c r="K73" s="33">
        <f t="shared" si="9"/>
        <v>0</v>
      </c>
      <c r="L73" s="17"/>
    </row>
    <row r="74" spans="1:12" x14ac:dyDescent="0.25">
      <c r="A74" s="95">
        <v>44469</v>
      </c>
      <c r="B74" s="96">
        <f t="shared" si="6"/>
        <v>44469</v>
      </c>
      <c r="C74" s="97">
        <f t="shared" si="7"/>
        <v>0</v>
      </c>
      <c r="D74" s="43">
        <v>68</v>
      </c>
      <c r="E74" s="83"/>
      <c r="F74" s="28">
        <f t="shared" si="10"/>
        <v>0</v>
      </c>
      <c r="G74" s="21"/>
      <c r="H74" s="30">
        <f t="shared" si="11"/>
        <v>0</v>
      </c>
      <c r="I74" s="31">
        <f t="shared" si="8"/>
        <v>44469</v>
      </c>
      <c r="J74" s="82">
        <f>LOOKUP(I74,KURLAR!B69:B433,KURLAR!C69:C433)</f>
        <v>8.8432999999999993</v>
      </c>
      <c r="K74" s="33">
        <f t="shared" si="9"/>
        <v>0</v>
      </c>
      <c r="L74" s="17"/>
    </row>
    <row r="75" spans="1:12" x14ac:dyDescent="0.25">
      <c r="A75" s="95">
        <v>44469</v>
      </c>
      <c r="B75" s="96">
        <f t="shared" si="6"/>
        <v>44469</v>
      </c>
      <c r="C75" s="97">
        <f t="shared" si="7"/>
        <v>0</v>
      </c>
      <c r="D75" s="43">
        <v>69</v>
      </c>
      <c r="E75" s="83"/>
      <c r="F75" s="28">
        <f t="shared" si="10"/>
        <v>0</v>
      </c>
      <c r="G75" s="20"/>
      <c r="H75" s="30">
        <f t="shared" si="11"/>
        <v>0</v>
      </c>
      <c r="I75" s="31">
        <f t="shared" si="8"/>
        <v>44469</v>
      </c>
      <c r="J75" s="82">
        <f>LOOKUP(I75,KURLAR!B70:B434,KURLAR!C70:C434)</f>
        <v>8.8432999999999993</v>
      </c>
      <c r="K75" s="33">
        <f t="shared" si="9"/>
        <v>0</v>
      </c>
      <c r="L75" s="17"/>
    </row>
    <row r="76" spans="1:12" x14ac:dyDescent="0.25">
      <c r="A76" s="95">
        <v>44469</v>
      </c>
      <c r="B76" s="96">
        <f t="shared" si="6"/>
        <v>44469</v>
      </c>
      <c r="C76" s="97">
        <f t="shared" si="7"/>
        <v>0</v>
      </c>
      <c r="D76" s="43">
        <v>70</v>
      </c>
      <c r="E76" s="83"/>
      <c r="F76" s="28">
        <f t="shared" si="10"/>
        <v>0</v>
      </c>
      <c r="G76" s="21"/>
      <c r="H76" s="30">
        <f t="shared" si="11"/>
        <v>0</v>
      </c>
      <c r="I76" s="31">
        <f t="shared" si="8"/>
        <v>44469</v>
      </c>
      <c r="J76" s="82">
        <f>LOOKUP(I76,KURLAR!B71:B435,KURLAR!C71:C435)</f>
        <v>8.8432999999999993</v>
      </c>
      <c r="K76" s="33">
        <f t="shared" si="9"/>
        <v>0</v>
      </c>
      <c r="L76" s="17"/>
    </row>
    <row r="77" spans="1:12" x14ac:dyDescent="0.25">
      <c r="A77" s="95">
        <v>44469</v>
      </c>
      <c r="B77" s="96">
        <f t="shared" si="6"/>
        <v>44469</v>
      </c>
      <c r="C77" s="97">
        <f t="shared" si="7"/>
        <v>0</v>
      </c>
      <c r="D77" s="43">
        <v>71</v>
      </c>
      <c r="E77" s="83"/>
      <c r="F77" s="28">
        <f t="shared" si="10"/>
        <v>0</v>
      </c>
      <c r="G77" s="20"/>
      <c r="H77" s="30">
        <f t="shared" si="11"/>
        <v>0</v>
      </c>
      <c r="I77" s="31">
        <f t="shared" si="8"/>
        <v>44469</v>
      </c>
      <c r="J77" s="82">
        <f>LOOKUP(I77,KURLAR!B72:B436,KURLAR!C72:C436)</f>
        <v>8.8432999999999993</v>
      </c>
      <c r="K77" s="33">
        <f t="shared" si="9"/>
        <v>0</v>
      </c>
      <c r="L77" s="17"/>
    </row>
    <row r="78" spans="1:12" x14ac:dyDescent="0.25">
      <c r="A78" s="95">
        <v>44469</v>
      </c>
      <c r="B78" s="96">
        <f t="shared" si="6"/>
        <v>44469</v>
      </c>
      <c r="C78" s="97">
        <f t="shared" si="7"/>
        <v>0</v>
      </c>
      <c r="D78" s="43">
        <v>72</v>
      </c>
      <c r="E78" s="83"/>
      <c r="F78" s="28">
        <f t="shared" si="10"/>
        <v>0</v>
      </c>
      <c r="G78" s="21"/>
      <c r="H78" s="30">
        <f t="shared" si="11"/>
        <v>0</v>
      </c>
      <c r="I78" s="31">
        <f t="shared" si="8"/>
        <v>44469</v>
      </c>
      <c r="J78" s="82">
        <f>LOOKUP(I78,KURLAR!B73:B437,KURLAR!C73:C437)</f>
        <v>8.8432999999999993</v>
      </c>
      <c r="K78" s="33">
        <f t="shared" si="9"/>
        <v>0</v>
      </c>
      <c r="L78" s="17"/>
    </row>
    <row r="79" spans="1:12" x14ac:dyDescent="0.25">
      <c r="A79" s="95">
        <v>44469</v>
      </c>
      <c r="B79" s="96">
        <f t="shared" si="6"/>
        <v>44469</v>
      </c>
      <c r="C79" s="97">
        <f t="shared" si="7"/>
        <v>0</v>
      </c>
      <c r="D79" s="43">
        <v>73</v>
      </c>
      <c r="E79" s="83"/>
      <c r="F79" s="28">
        <f t="shared" si="10"/>
        <v>0</v>
      </c>
      <c r="G79" s="20"/>
      <c r="H79" s="30">
        <f t="shared" si="11"/>
        <v>0</v>
      </c>
      <c r="I79" s="31">
        <f t="shared" si="8"/>
        <v>44469</v>
      </c>
      <c r="J79" s="82">
        <f>LOOKUP(I79,KURLAR!B74:B438,KURLAR!C74:C438)</f>
        <v>8.8432999999999993</v>
      </c>
      <c r="K79" s="33">
        <f t="shared" si="9"/>
        <v>0</v>
      </c>
      <c r="L79" s="17"/>
    </row>
    <row r="80" spans="1:12" x14ac:dyDescent="0.25">
      <c r="A80" s="95">
        <v>44469</v>
      </c>
      <c r="B80" s="96">
        <f t="shared" si="6"/>
        <v>44469</v>
      </c>
      <c r="C80" s="97">
        <f t="shared" si="7"/>
        <v>0</v>
      </c>
      <c r="D80" s="43">
        <v>74</v>
      </c>
      <c r="E80" s="83"/>
      <c r="F80" s="28">
        <f t="shared" si="10"/>
        <v>0</v>
      </c>
      <c r="G80" s="21"/>
      <c r="H80" s="30">
        <f t="shared" si="11"/>
        <v>0</v>
      </c>
      <c r="I80" s="31">
        <f t="shared" si="8"/>
        <v>44469</v>
      </c>
      <c r="J80" s="82">
        <f>LOOKUP(I80,KURLAR!B75:B439,KURLAR!C75:C439)</f>
        <v>8.8432999999999993</v>
      </c>
      <c r="K80" s="33">
        <f t="shared" si="9"/>
        <v>0</v>
      </c>
      <c r="L80" s="17"/>
    </row>
    <row r="81" spans="1:12" x14ac:dyDescent="0.25">
      <c r="A81" s="95">
        <v>44469</v>
      </c>
      <c r="B81" s="96">
        <f t="shared" si="6"/>
        <v>44469</v>
      </c>
      <c r="C81" s="97">
        <f t="shared" si="7"/>
        <v>0</v>
      </c>
      <c r="D81" s="43">
        <v>75</v>
      </c>
      <c r="E81" s="83"/>
      <c r="F81" s="28">
        <f t="shared" si="10"/>
        <v>0</v>
      </c>
      <c r="G81" s="20"/>
      <c r="H81" s="30">
        <f t="shared" si="11"/>
        <v>0</v>
      </c>
      <c r="I81" s="31">
        <f t="shared" si="8"/>
        <v>44469</v>
      </c>
      <c r="J81" s="82">
        <f>LOOKUP(I81,KURLAR!B76:B440,KURLAR!C76:C440)</f>
        <v>8.8432999999999993</v>
      </c>
      <c r="K81" s="33">
        <f t="shared" si="9"/>
        <v>0</v>
      </c>
      <c r="L81" s="17"/>
    </row>
    <row r="82" spans="1:12" x14ac:dyDescent="0.25">
      <c r="A82" s="95">
        <v>44469</v>
      </c>
      <c r="B82" s="96">
        <f t="shared" si="6"/>
        <v>44469</v>
      </c>
      <c r="C82" s="97">
        <f t="shared" si="7"/>
        <v>0</v>
      </c>
      <c r="D82" s="43">
        <v>76</v>
      </c>
      <c r="E82" s="83"/>
      <c r="F82" s="28">
        <f t="shared" si="10"/>
        <v>0</v>
      </c>
      <c r="G82" s="21"/>
      <c r="H82" s="30">
        <f t="shared" si="11"/>
        <v>0</v>
      </c>
      <c r="I82" s="31">
        <f t="shared" si="8"/>
        <v>44469</v>
      </c>
      <c r="J82" s="82">
        <f>LOOKUP(I82,KURLAR!B77:B441,KURLAR!C77:C441)</f>
        <v>8.8432999999999993</v>
      </c>
      <c r="K82" s="33">
        <f t="shared" si="9"/>
        <v>0</v>
      </c>
      <c r="L82" s="17"/>
    </row>
    <row r="83" spans="1:12" x14ac:dyDescent="0.25">
      <c r="A83" s="95">
        <v>44469</v>
      </c>
      <c r="B83" s="96">
        <f t="shared" si="6"/>
        <v>44469</v>
      </c>
      <c r="C83" s="97">
        <f t="shared" si="7"/>
        <v>0</v>
      </c>
      <c r="D83" s="43">
        <v>77</v>
      </c>
      <c r="E83" s="83"/>
      <c r="F83" s="28">
        <f t="shared" si="10"/>
        <v>0</v>
      </c>
      <c r="G83" s="20"/>
      <c r="H83" s="30">
        <f t="shared" si="11"/>
        <v>0</v>
      </c>
      <c r="I83" s="31">
        <f t="shared" si="8"/>
        <v>44469</v>
      </c>
      <c r="J83" s="82">
        <f>LOOKUP(I83,KURLAR!B78:B442,KURLAR!C78:C442)</f>
        <v>8.8432999999999993</v>
      </c>
      <c r="K83" s="33">
        <f t="shared" si="9"/>
        <v>0</v>
      </c>
      <c r="L83" s="17"/>
    </row>
    <row r="84" spans="1:12" x14ac:dyDescent="0.25">
      <c r="A84" s="95">
        <v>44469</v>
      </c>
      <c r="B84" s="96">
        <f t="shared" si="6"/>
        <v>44469</v>
      </c>
      <c r="C84" s="97">
        <f t="shared" si="7"/>
        <v>0</v>
      </c>
      <c r="D84" s="43">
        <v>78</v>
      </c>
      <c r="E84" s="83"/>
      <c r="F84" s="28">
        <f t="shared" si="10"/>
        <v>0</v>
      </c>
      <c r="G84" s="21"/>
      <c r="H84" s="30">
        <f t="shared" si="11"/>
        <v>0</v>
      </c>
      <c r="I84" s="31">
        <f t="shared" si="8"/>
        <v>44469</v>
      </c>
      <c r="J84" s="82">
        <f>LOOKUP(I84,KURLAR!B79:B443,KURLAR!C79:C443)</f>
        <v>8.8432999999999993</v>
      </c>
      <c r="K84" s="33">
        <f t="shared" si="9"/>
        <v>0</v>
      </c>
      <c r="L84" s="17"/>
    </row>
    <row r="85" spans="1:12" x14ac:dyDescent="0.25">
      <c r="A85" s="95">
        <v>44469</v>
      </c>
      <c r="B85" s="96">
        <f t="shared" si="6"/>
        <v>44469</v>
      </c>
      <c r="C85" s="97">
        <f t="shared" si="7"/>
        <v>0</v>
      </c>
      <c r="D85" s="43">
        <v>79</v>
      </c>
      <c r="E85" s="83"/>
      <c r="F85" s="28">
        <f t="shared" si="10"/>
        <v>0</v>
      </c>
      <c r="G85" s="20"/>
      <c r="H85" s="30">
        <f t="shared" si="11"/>
        <v>0</v>
      </c>
      <c r="I85" s="31">
        <f t="shared" si="8"/>
        <v>44469</v>
      </c>
      <c r="J85" s="82">
        <f>LOOKUP(I85,KURLAR!B80:B444,KURLAR!C80:C444)</f>
        <v>8.8432999999999993</v>
      </c>
      <c r="K85" s="33">
        <f t="shared" si="9"/>
        <v>0</v>
      </c>
      <c r="L85" s="17"/>
    </row>
    <row r="86" spans="1:12" x14ac:dyDescent="0.25">
      <c r="A86" s="95">
        <v>44469</v>
      </c>
      <c r="B86" s="96">
        <f t="shared" si="6"/>
        <v>44469</v>
      </c>
      <c r="C86" s="97">
        <f t="shared" si="7"/>
        <v>0</v>
      </c>
      <c r="D86" s="43">
        <v>80</v>
      </c>
      <c r="E86" s="83"/>
      <c r="F86" s="28">
        <f t="shared" si="10"/>
        <v>0</v>
      </c>
      <c r="G86" s="21"/>
      <c r="H86" s="30">
        <f t="shared" si="11"/>
        <v>0</v>
      </c>
      <c r="I86" s="31">
        <f t="shared" si="8"/>
        <v>44469</v>
      </c>
      <c r="J86" s="82">
        <f>LOOKUP(I86,KURLAR!B81:B445,KURLAR!C81:C445)</f>
        <v>8.8432999999999993</v>
      </c>
      <c r="K86" s="33">
        <f t="shared" si="9"/>
        <v>0</v>
      </c>
      <c r="L86" s="17"/>
    </row>
    <row r="87" spans="1:12" x14ac:dyDescent="0.25">
      <c r="A87" s="95">
        <v>44469</v>
      </c>
      <c r="B87" s="96">
        <f t="shared" si="6"/>
        <v>44469</v>
      </c>
      <c r="C87" s="97">
        <f t="shared" si="7"/>
        <v>0</v>
      </c>
      <c r="D87" s="43">
        <v>81</v>
      </c>
      <c r="E87" s="83"/>
      <c r="F87" s="28">
        <f t="shared" si="10"/>
        <v>0</v>
      </c>
      <c r="G87" s="20"/>
      <c r="H87" s="30">
        <f t="shared" si="11"/>
        <v>0</v>
      </c>
      <c r="I87" s="31">
        <f t="shared" si="8"/>
        <v>44469</v>
      </c>
      <c r="J87" s="82">
        <f>LOOKUP(I87,KURLAR!B82:B446,KURLAR!C82:C446)</f>
        <v>8.8432999999999993</v>
      </c>
      <c r="K87" s="33">
        <f t="shared" si="9"/>
        <v>0</v>
      </c>
      <c r="L87" s="17"/>
    </row>
    <row r="88" spans="1:12" x14ac:dyDescent="0.25">
      <c r="A88" s="95">
        <v>44469</v>
      </c>
      <c r="B88" s="96">
        <f t="shared" si="6"/>
        <v>44469</v>
      </c>
      <c r="C88" s="97">
        <f t="shared" si="7"/>
        <v>0</v>
      </c>
      <c r="D88" s="43">
        <v>82</v>
      </c>
      <c r="E88" s="83"/>
      <c r="F88" s="28">
        <f t="shared" si="10"/>
        <v>0</v>
      </c>
      <c r="G88" s="21"/>
      <c r="H88" s="30">
        <f t="shared" si="11"/>
        <v>0</v>
      </c>
      <c r="I88" s="31">
        <f t="shared" si="8"/>
        <v>44469</v>
      </c>
      <c r="J88" s="82">
        <f>LOOKUP(I88,KURLAR!B83:B447,KURLAR!C83:C447)</f>
        <v>8.8432999999999993</v>
      </c>
      <c r="K88" s="33">
        <f t="shared" si="9"/>
        <v>0</v>
      </c>
      <c r="L88" s="17"/>
    </row>
    <row r="89" spans="1:12" x14ac:dyDescent="0.25">
      <c r="A89" s="95">
        <v>44469</v>
      </c>
      <c r="B89" s="96">
        <f t="shared" si="6"/>
        <v>44469</v>
      </c>
      <c r="C89" s="97">
        <f t="shared" si="7"/>
        <v>0</v>
      </c>
      <c r="D89" s="43">
        <v>83</v>
      </c>
      <c r="E89" s="83"/>
      <c r="F89" s="28">
        <f t="shared" si="10"/>
        <v>0</v>
      </c>
      <c r="G89" s="20"/>
      <c r="H89" s="30">
        <f t="shared" si="11"/>
        <v>0</v>
      </c>
      <c r="I89" s="31">
        <f t="shared" si="8"/>
        <v>44469</v>
      </c>
      <c r="J89" s="82">
        <f>LOOKUP(I89,KURLAR!B84:B448,KURLAR!C84:C448)</f>
        <v>8.8432999999999993</v>
      </c>
      <c r="K89" s="33">
        <f t="shared" si="9"/>
        <v>0</v>
      </c>
      <c r="L89" s="17"/>
    </row>
    <row r="90" spans="1:12" x14ac:dyDescent="0.25">
      <c r="A90" s="95">
        <v>44469</v>
      </c>
      <c r="B90" s="96">
        <f t="shared" si="6"/>
        <v>44469</v>
      </c>
      <c r="C90" s="97">
        <f t="shared" si="7"/>
        <v>0</v>
      </c>
      <c r="D90" s="43">
        <v>84</v>
      </c>
      <c r="E90" s="83"/>
      <c r="F90" s="28">
        <f t="shared" si="10"/>
        <v>0</v>
      </c>
      <c r="G90" s="21"/>
      <c r="H90" s="30">
        <f t="shared" si="11"/>
        <v>0</v>
      </c>
      <c r="I90" s="31">
        <f t="shared" si="8"/>
        <v>44469</v>
      </c>
      <c r="J90" s="82">
        <f>LOOKUP(I90,KURLAR!B85:B449,KURLAR!C85:C449)</f>
        <v>8.8432999999999993</v>
      </c>
      <c r="K90" s="33">
        <f t="shared" si="9"/>
        <v>0</v>
      </c>
      <c r="L90" s="17"/>
    </row>
    <row r="91" spans="1:12" x14ac:dyDescent="0.25">
      <c r="A91" s="95">
        <v>44469</v>
      </c>
      <c r="B91" s="96">
        <f t="shared" si="6"/>
        <v>44469</v>
      </c>
      <c r="C91" s="97">
        <f t="shared" si="7"/>
        <v>0</v>
      </c>
      <c r="D91" s="43">
        <v>85</v>
      </c>
      <c r="E91" s="83"/>
      <c r="F91" s="28">
        <f t="shared" si="10"/>
        <v>0</v>
      </c>
      <c r="G91" s="20"/>
      <c r="H91" s="30">
        <f t="shared" si="11"/>
        <v>0</v>
      </c>
      <c r="I91" s="31">
        <f t="shared" si="8"/>
        <v>44469</v>
      </c>
      <c r="J91" s="82">
        <f>LOOKUP(I91,KURLAR!B86:B450,KURLAR!C86:C450)</f>
        <v>8.8432999999999993</v>
      </c>
      <c r="K91" s="33">
        <f t="shared" si="9"/>
        <v>0</v>
      </c>
      <c r="L91" s="17"/>
    </row>
    <row r="92" spans="1:12" x14ac:dyDescent="0.25">
      <c r="A92" s="95">
        <v>44469</v>
      </c>
      <c r="B92" s="96">
        <f t="shared" si="6"/>
        <v>44469</v>
      </c>
      <c r="C92" s="97">
        <f t="shared" si="7"/>
        <v>0</v>
      </c>
      <c r="D92" s="43">
        <v>86</v>
      </c>
      <c r="E92" s="83"/>
      <c r="F92" s="28">
        <f t="shared" si="10"/>
        <v>0</v>
      </c>
      <c r="G92" s="21"/>
      <c r="H92" s="30">
        <f t="shared" si="11"/>
        <v>0</v>
      </c>
      <c r="I92" s="31">
        <f t="shared" si="8"/>
        <v>44469</v>
      </c>
      <c r="J92" s="82">
        <f>LOOKUP(I92,KURLAR!B87:B451,KURLAR!C87:C451)</f>
        <v>8.8432999999999993</v>
      </c>
      <c r="K92" s="33">
        <f t="shared" si="9"/>
        <v>0</v>
      </c>
      <c r="L92" s="17"/>
    </row>
    <row r="93" spans="1:12" x14ac:dyDescent="0.25">
      <c r="A93" s="95">
        <v>44469</v>
      </c>
      <c r="B93" s="96">
        <f t="shared" si="6"/>
        <v>44469</v>
      </c>
      <c r="C93" s="97">
        <f t="shared" si="7"/>
        <v>0</v>
      </c>
      <c r="D93" s="43">
        <v>87</v>
      </c>
      <c r="E93" s="83"/>
      <c r="F93" s="28">
        <f t="shared" si="10"/>
        <v>0</v>
      </c>
      <c r="G93" s="20"/>
      <c r="H93" s="30">
        <f t="shared" si="11"/>
        <v>0</v>
      </c>
      <c r="I93" s="31">
        <f t="shared" si="8"/>
        <v>44469</v>
      </c>
      <c r="J93" s="82">
        <f>LOOKUP(I93,KURLAR!B88:B452,KURLAR!C88:C452)</f>
        <v>8.8432999999999993</v>
      </c>
      <c r="K93" s="33">
        <f t="shared" si="9"/>
        <v>0</v>
      </c>
      <c r="L93" s="17"/>
    </row>
    <row r="94" spans="1:12" x14ac:dyDescent="0.25">
      <c r="A94" s="95">
        <v>44469</v>
      </c>
      <c r="B94" s="96">
        <f t="shared" si="6"/>
        <v>44469</v>
      </c>
      <c r="C94" s="97">
        <f t="shared" si="7"/>
        <v>0</v>
      </c>
      <c r="D94" s="43">
        <v>88</v>
      </c>
      <c r="E94" s="83"/>
      <c r="F94" s="28">
        <f t="shared" si="10"/>
        <v>0</v>
      </c>
      <c r="G94" s="21"/>
      <c r="H94" s="30">
        <f t="shared" si="11"/>
        <v>0</v>
      </c>
      <c r="I94" s="31">
        <f t="shared" si="8"/>
        <v>44469</v>
      </c>
      <c r="J94" s="82">
        <f>LOOKUP(I94,KURLAR!B89:B453,KURLAR!C89:C453)</f>
        <v>8.8432999999999993</v>
      </c>
      <c r="K94" s="33">
        <f t="shared" si="9"/>
        <v>0</v>
      </c>
      <c r="L94" s="17"/>
    </row>
    <row r="95" spans="1:12" x14ac:dyDescent="0.25">
      <c r="A95" s="95">
        <v>44469</v>
      </c>
      <c r="B95" s="96">
        <f t="shared" si="6"/>
        <v>44469</v>
      </c>
      <c r="C95" s="97">
        <f t="shared" si="7"/>
        <v>0</v>
      </c>
      <c r="D95" s="43">
        <v>89</v>
      </c>
      <c r="E95" s="83"/>
      <c r="F95" s="28">
        <f t="shared" si="10"/>
        <v>0</v>
      </c>
      <c r="G95" s="20"/>
      <c r="H95" s="30">
        <f t="shared" si="11"/>
        <v>0</v>
      </c>
      <c r="I95" s="31">
        <f t="shared" si="8"/>
        <v>44469</v>
      </c>
      <c r="J95" s="82">
        <f>LOOKUP(I95,KURLAR!B90:B454,KURLAR!C90:C454)</f>
        <v>8.8432999999999993</v>
      </c>
      <c r="K95" s="33">
        <f t="shared" si="9"/>
        <v>0</v>
      </c>
      <c r="L95" s="17"/>
    </row>
    <row r="96" spans="1:12" x14ac:dyDescent="0.25">
      <c r="A96" s="95">
        <v>44469</v>
      </c>
      <c r="B96" s="96">
        <f t="shared" si="6"/>
        <v>44469</v>
      </c>
      <c r="C96" s="97">
        <f t="shared" si="7"/>
        <v>0</v>
      </c>
      <c r="D96" s="43">
        <v>90</v>
      </c>
      <c r="E96" s="83"/>
      <c r="F96" s="28">
        <f t="shared" si="10"/>
        <v>0</v>
      </c>
      <c r="G96" s="21"/>
      <c r="H96" s="30">
        <f t="shared" si="11"/>
        <v>0</v>
      </c>
      <c r="I96" s="31">
        <f t="shared" si="8"/>
        <v>44469</v>
      </c>
      <c r="J96" s="82">
        <f>LOOKUP(I96,KURLAR!B91:B455,KURLAR!C91:C455)</f>
        <v>8.8432999999999993</v>
      </c>
      <c r="K96" s="33">
        <f t="shared" si="9"/>
        <v>0</v>
      </c>
      <c r="L96" s="17"/>
    </row>
    <row r="97" spans="1:12" x14ac:dyDescent="0.25">
      <c r="A97" s="95">
        <v>44469</v>
      </c>
      <c r="B97" s="96">
        <f t="shared" si="6"/>
        <v>44469</v>
      </c>
      <c r="C97" s="97">
        <f t="shared" si="7"/>
        <v>0</v>
      </c>
      <c r="D97" s="43">
        <v>91</v>
      </c>
      <c r="E97" s="83"/>
      <c r="F97" s="28">
        <f t="shared" si="10"/>
        <v>0</v>
      </c>
      <c r="G97" s="20"/>
      <c r="H97" s="30">
        <f t="shared" si="11"/>
        <v>0</v>
      </c>
      <c r="I97" s="31">
        <f t="shared" si="8"/>
        <v>44469</v>
      </c>
      <c r="J97" s="82">
        <f>LOOKUP(I97,KURLAR!B92:B456,KURLAR!C92:C456)</f>
        <v>8.8432999999999993</v>
      </c>
      <c r="K97" s="33">
        <f t="shared" si="9"/>
        <v>0</v>
      </c>
      <c r="L97" s="17"/>
    </row>
    <row r="98" spans="1:12" x14ac:dyDescent="0.25">
      <c r="A98" s="95">
        <v>44469</v>
      </c>
      <c r="B98" s="96">
        <f t="shared" si="6"/>
        <v>44469</v>
      </c>
      <c r="C98" s="97">
        <f t="shared" si="7"/>
        <v>0</v>
      </c>
      <c r="D98" s="43">
        <v>92</v>
      </c>
      <c r="E98" s="83"/>
      <c r="F98" s="28">
        <f t="shared" si="10"/>
        <v>0</v>
      </c>
      <c r="G98" s="21"/>
      <c r="H98" s="30">
        <f t="shared" si="11"/>
        <v>0</v>
      </c>
      <c r="I98" s="31">
        <f t="shared" si="8"/>
        <v>44469</v>
      </c>
      <c r="J98" s="82">
        <f>LOOKUP(I98,KURLAR!B93:B457,KURLAR!C93:C457)</f>
        <v>8.8432999999999993</v>
      </c>
      <c r="K98" s="33">
        <f t="shared" si="9"/>
        <v>0</v>
      </c>
      <c r="L98" s="17"/>
    </row>
    <row r="99" spans="1:12" x14ac:dyDescent="0.25">
      <c r="A99" s="95">
        <v>44469</v>
      </c>
      <c r="B99" s="96">
        <f t="shared" si="6"/>
        <v>44469</v>
      </c>
      <c r="C99" s="97">
        <f t="shared" si="7"/>
        <v>0</v>
      </c>
      <c r="D99" s="43">
        <v>93</v>
      </c>
      <c r="E99" s="83"/>
      <c r="F99" s="28">
        <f t="shared" si="10"/>
        <v>0</v>
      </c>
      <c r="G99" s="20"/>
      <c r="H99" s="30">
        <f t="shared" si="11"/>
        <v>0</v>
      </c>
      <c r="I99" s="31">
        <f t="shared" si="8"/>
        <v>44469</v>
      </c>
      <c r="J99" s="82">
        <f>LOOKUP(I99,KURLAR!B94:B458,KURLAR!C94:C458)</f>
        <v>8.8432999999999993</v>
      </c>
      <c r="K99" s="33">
        <f t="shared" si="9"/>
        <v>0</v>
      </c>
      <c r="L99" s="17"/>
    </row>
    <row r="100" spans="1:12" x14ac:dyDescent="0.25">
      <c r="A100" s="95">
        <v>44469</v>
      </c>
      <c r="B100" s="96">
        <f t="shared" si="6"/>
        <v>44469</v>
      </c>
      <c r="C100" s="97">
        <f t="shared" si="7"/>
        <v>0</v>
      </c>
      <c r="D100" s="43">
        <v>94</v>
      </c>
      <c r="E100" s="83"/>
      <c r="F100" s="28">
        <f t="shared" si="10"/>
        <v>0</v>
      </c>
      <c r="G100" s="21"/>
      <c r="H100" s="30">
        <f t="shared" si="11"/>
        <v>0</v>
      </c>
      <c r="I100" s="31">
        <f t="shared" si="8"/>
        <v>44469</v>
      </c>
      <c r="J100" s="82">
        <f>LOOKUP(I100,KURLAR!B95:B459,KURLAR!C95:C459)</f>
        <v>8.8432999999999993</v>
      </c>
      <c r="K100" s="33">
        <f t="shared" si="9"/>
        <v>0</v>
      </c>
      <c r="L100" s="17"/>
    </row>
    <row r="101" spans="1:12" x14ac:dyDescent="0.25">
      <c r="A101" s="95">
        <v>44469</v>
      </c>
      <c r="B101" s="96">
        <f t="shared" ref="B101:B125" si="12">A101</f>
        <v>44469</v>
      </c>
      <c r="C101" s="97">
        <f t="shared" ref="C101:C125" si="13">E101</f>
        <v>0</v>
      </c>
      <c r="D101" s="43">
        <v>95</v>
      </c>
      <c r="E101" s="83"/>
      <c r="F101" s="28">
        <f t="shared" si="10"/>
        <v>0</v>
      </c>
      <c r="G101" s="20"/>
      <c r="H101" s="30">
        <f t="shared" si="11"/>
        <v>0</v>
      </c>
      <c r="I101" s="31">
        <f t="shared" si="8"/>
        <v>44469</v>
      </c>
      <c r="J101" s="82">
        <f>LOOKUP(I101,KURLAR!B96:B460,KURLAR!C96:C460)</f>
        <v>8.8432999999999993</v>
      </c>
      <c r="K101" s="33">
        <f t="shared" si="9"/>
        <v>0</v>
      </c>
      <c r="L101" s="17"/>
    </row>
    <row r="102" spans="1:12" x14ac:dyDescent="0.25">
      <c r="A102" s="95">
        <v>44469</v>
      </c>
      <c r="B102" s="96">
        <f t="shared" si="12"/>
        <v>44469</v>
      </c>
      <c r="C102" s="97">
        <f t="shared" si="13"/>
        <v>0</v>
      </c>
      <c r="D102" s="43">
        <v>96</v>
      </c>
      <c r="E102" s="83"/>
      <c r="F102" s="28">
        <f t="shared" si="10"/>
        <v>0</v>
      </c>
      <c r="G102" s="21"/>
      <c r="H102" s="30">
        <f t="shared" si="11"/>
        <v>0</v>
      </c>
      <c r="I102" s="31">
        <f t="shared" si="8"/>
        <v>44469</v>
      </c>
      <c r="J102" s="82">
        <f>LOOKUP(I102,KURLAR!B97:B461,KURLAR!C97:C461)</f>
        <v>8.8432999999999993</v>
      </c>
      <c r="K102" s="33">
        <f t="shared" si="9"/>
        <v>0</v>
      </c>
      <c r="L102" s="17"/>
    </row>
    <row r="103" spans="1:12" x14ac:dyDescent="0.25">
      <c r="A103" s="95">
        <v>44469</v>
      </c>
      <c r="B103" s="96">
        <f t="shared" si="12"/>
        <v>44469</v>
      </c>
      <c r="C103" s="97">
        <f t="shared" si="13"/>
        <v>0</v>
      </c>
      <c r="D103" s="43">
        <v>97</v>
      </c>
      <c r="E103" s="83"/>
      <c r="F103" s="28">
        <f t="shared" si="10"/>
        <v>0</v>
      </c>
      <c r="G103" s="20"/>
      <c r="H103" s="30">
        <f t="shared" si="11"/>
        <v>0</v>
      </c>
      <c r="I103" s="31">
        <f t="shared" si="8"/>
        <v>44469</v>
      </c>
      <c r="J103" s="82">
        <f>LOOKUP(I103,KURLAR!B98:B462,KURLAR!C98:C462)</f>
        <v>8.8432999999999993</v>
      </c>
      <c r="K103" s="33">
        <f t="shared" si="9"/>
        <v>0</v>
      </c>
      <c r="L103" s="17"/>
    </row>
    <row r="104" spans="1:12" x14ac:dyDescent="0.25">
      <c r="A104" s="95">
        <v>44469</v>
      </c>
      <c r="B104" s="96">
        <f t="shared" si="12"/>
        <v>44469</v>
      </c>
      <c r="C104" s="97">
        <f t="shared" si="13"/>
        <v>0</v>
      </c>
      <c r="D104" s="43">
        <v>98</v>
      </c>
      <c r="E104" s="83"/>
      <c r="F104" s="28">
        <f t="shared" si="10"/>
        <v>0</v>
      </c>
      <c r="G104" s="21"/>
      <c r="H104" s="30">
        <f t="shared" si="11"/>
        <v>0</v>
      </c>
      <c r="I104" s="31">
        <f t="shared" si="8"/>
        <v>44469</v>
      </c>
      <c r="J104" s="82">
        <f>LOOKUP(I104,KURLAR!B99:B463,KURLAR!C99:C463)</f>
        <v>8.8432999999999993</v>
      </c>
      <c r="K104" s="33">
        <f t="shared" si="9"/>
        <v>0</v>
      </c>
      <c r="L104" s="17"/>
    </row>
    <row r="105" spans="1:12" x14ac:dyDescent="0.25">
      <c r="A105" s="95">
        <v>44469</v>
      </c>
      <c r="B105" s="96">
        <f t="shared" si="12"/>
        <v>44469</v>
      </c>
      <c r="C105" s="97">
        <f t="shared" si="13"/>
        <v>0</v>
      </c>
      <c r="D105" s="43">
        <v>99</v>
      </c>
      <c r="E105" s="83"/>
      <c r="F105" s="28">
        <f t="shared" si="10"/>
        <v>0</v>
      </c>
      <c r="G105" s="20"/>
      <c r="H105" s="30">
        <f t="shared" si="11"/>
        <v>0</v>
      </c>
      <c r="I105" s="31">
        <f t="shared" si="8"/>
        <v>44469</v>
      </c>
      <c r="J105" s="82">
        <f>LOOKUP(I105,KURLAR!B100:B464,KURLAR!C100:C464)</f>
        <v>8.8432999999999993</v>
      </c>
      <c r="K105" s="33">
        <f t="shared" si="9"/>
        <v>0</v>
      </c>
      <c r="L105" s="17"/>
    </row>
    <row r="106" spans="1:12" x14ac:dyDescent="0.25">
      <c r="A106" s="95">
        <v>44469</v>
      </c>
      <c r="B106" s="96">
        <f t="shared" si="12"/>
        <v>44469</v>
      </c>
      <c r="C106" s="97">
        <f t="shared" si="13"/>
        <v>0</v>
      </c>
      <c r="D106" s="43">
        <v>100</v>
      </c>
      <c r="E106" s="83"/>
      <c r="F106" s="28">
        <f t="shared" si="10"/>
        <v>0</v>
      </c>
      <c r="G106" s="21"/>
      <c r="H106" s="30">
        <f t="shared" si="11"/>
        <v>0</v>
      </c>
      <c r="I106" s="31">
        <f t="shared" si="8"/>
        <v>44469</v>
      </c>
      <c r="J106" s="82">
        <f>LOOKUP(I106,KURLAR!B101:B465,KURLAR!C101:C465)</f>
        <v>8.8432999999999993</v>
      </c>
      <c r="K106" s="33">
        <f t="shared" si="9"/>
        <v>0</v>
      </c>
      <c r="L106" s="17"/>
    </row>
    <row r="107" spans="1:12" x14ac:dyDescent="0.25">
      <c r="A107" s="95">
        <v>44469</v>
      </c>
      <c r="B107" s="96">
        <f t="shared" si="12"/>
        <v>44469</v>
      </c>
      <c r="C107" s="97">
        <f t="shared" si="13"/>
        <v>0</v>
      </c>
      <c r="D107" s="43">
        <v>101</v>
      </c>
      <c r="E107" s="83"/>
      <c r="F107" s="28">
        <f t="shared" si="10"/>
        <v>0</v>
      </c>
      <c r="G107" s="20"/>
      <c r="H107" s="30">
        <f t="shared" si="11"/>
        <v>0</v>
      </c>
      <c r="I107" s="31">
        <f t="shared" si="8"/>
        <v>44469</v>
      </c>
      <c r="J107" s="82">
        <f>LOOKUP(I107,KURLAR!B102:B466,KURLAR!C102:C466)</f>
        <v>8.8432999999999993</v>
      </c>
      <c r="K107" s="33">
        <f t="shared" si="9"/>
        <v>0</v>
      </c>
      <c r="L107" s="17"/>
    </row>
    <row r="108" spans="1:12" x14ac:dyDescent="0.25">
      <c r="A108" s="95">
        <v>44469</v>
      </c>
      <c r="B108" s="96">
        <f t="shared" si="12"/>
        <v>44469</v>
      </c>
      <c r="C108" s="97">
        <f t="shared" si="13"/>
        <v>0</v>
      </c>
      <c r="D108" s="43">
        <v>102</v>
      </c>
      <c r="E108" s="83"/>
      <c r="F108" s="28">
        <f t="shared" si="10"/>
        <v>0</v>
      </c>
      <c r="G108" s="21"/>
      <c r="H108" s="30">
        <f t="shared" si="11"/>
        <v>0</v>
      </c>
      <c r="I108" s="31">
        <f t="shared" si="8"/>
        <v>44469</v>
      </c>
      <c r="J108" s="82">
        <f>LOOKUP(I108,KURLAR!B103:B467,KURLAR!C103:C467)</f>
        <v>8.8432999999999993</v>
      </c>
      <c r="K108" s="33">
        <f t="shared" si="9"/>
        <v>0</v>
      </c>
      <c r="L108" s="17"/>
    </row>
    <row r="109" spans="1:12" x14ac:dyDescent="0.25">
      <c r="A109" s="95">
        <v>44469</v>
      </c>
      <c r="B109" s="96">
        <f t="shared" si="12"/>
        <v>44469</v>
      </c>
      <c r="C109" s="97">
        <f t="shared" si="13"/>
        <v>0</v>
      </c>
      <c r="D109" s="43">
        <v>103</v>
      </c>
      <c r="E109" s="83"/>
      <c r="F109" s="28">
        <f t="shared" si="10"/>
        <v>0</v>
      </c>
      <c r="G109" s="20"/>
      <c r="H109" s="30">
        <f t="shared" si="11"/>
        <v>0</v>
      </c>
      <c r="I109" s="31">
        <f t="shared" si="8"/>
        <v>44469</v>
      </c>
      <c r="J109" s="82">
        <f>LOOKUP(I109,KURLAR!B104:B468,KURLAR!C104:C468)</f>
        <v>8.8432999999999993</v>
      </c>
      <c r="K109" s="33">
        <f t="shared" si="9"/>
        <v>0</v>
      </c>
      <c r="L109" s="17"/>
    </row>
    <row r="110" spans="1:12" x14ac:dyDescent="0.25">
      <c r="A110" s="95">
        <v>44469</v>
      </c>
      <c r="B110" s="96">
        <f t="shared" si="12"/>
        <v>44469</v>
      </c>
      <c r="C110" s="97">
        <f t="shared" si="13"/>
        <v>0</v>
      </c>
      <c r="D110" s="43">
        <v>104</v>
      </c>
      <c r="E110" s="83"/>
      <c r="F110" s="28">
        <f t="shared" si="10"/>
        <v>0</v>
      </c>
      <c r="G110" s="21"/>
      <c r="H110" s="30">
        <f t="shared" si="11"/>
        <v>0</v>
      </c>
      <c r="I110" s="31">
        <f t="shared" si="8"/>
        <v>44469</v>
      </c>
      <c r="J110" s="82">
        <f>LOOKUP(I110,KURLAR!B105:B469,KURLAR!C105:C469)</f>
        <v>8.8432999999999993</v>
      </c>
      <c r="K110" s="33">
        <f t="shared" si="9"/>
        <v>0</v>
      </c>
      <c r="L110" s="17"/>
    </row>
    <row r="111" spans="1:12" x14ac:dyDescent="0.25">
      <c r="A111" s="95">
        <v>44469</v>
      </c>
      <c r="B111" s="96">
        <f t="shared" si="12"/>
        <v>44469</v>
      </c>
      <c r="C111" s="97">
        <f t="shared" si="13"/>
        <v>0</v>
      </c>
      <c r="D111" s="43">
        <v>105</v>
      </c>
      <c r="E111" s="83"/>
      <c r="F111" s="28">
        <f t="shared" si="10"/>
        <v>0</v>
      </c>
      <c r="G111" s="20"/>
      <c r="H111" s="30">
        <f t="shared" si="11"/>
        <v>0</v>
      </c>
      <c r="I111" s="31">
        <f t="shared" si="8"/>
        <v>44469</v>
      </c>
      <c r="J111" s="82">
        <f>LOOKUP(I111,KURLAR!B106:B470,KURLAR!C106:C470)</f>
        <v>8.8432999999999993</v>
      </c>
      <c r="K111" s="33">
        <f t="shared" si="9"/>
        <v>0</v>
      </c>
      <c r="L111" s="17"/>
    </row>
    <row r="112" spans="1:12" x14ac:dyDescent="0.25">
      <c r="A112" s="95">
        <v>44469</v>
      </c>
      <c r="B112" s="96">
        <f t="shared" si="12"/>
        <v>44469</v>
      </c>
      <c r="C112" s="97">
        <f t="shared" si="13"/>
        <v>0</v>
      </c>
      <c r="D112" s="43">
        <v>106</v>
      </c>
      <c r="E112" s="83"/>
      <c r="F112" s="28">
        <f t="shared" si="10"/>
        <v>0</v>
      </c>
      <c r="G112" s="21"/>
      <c r="H112" s="30">
        <f t="shared" si="11"/>
        <v>0</v>
      </c>
      <c r="I112" s="31">
        <f t="shared" si="8"/>
        <v>44469</v>
      </c>
      <c r="J112" s="82">
        <f>LOOKUP(I112,KURLAR!B107:B471,KURLAR!C107:C471)</f>
        <v>8.8432999999999993</v>
      </c>
      <c r="K112" s="33">
        <f t="shared" si="9"/>
        <v>0</v>
      </c>
      <c r="L112" s="17"/>
    </row>
    <row r="113" spans="1:12" x14ac:dyDescent="0.25">
      <c r="A113" s="95">
        <v>44469</v>
      </c>
      <c r="B113" s="96">
        <f t="shared" si="12"/>
        <v>44469</v>
      </c>
      <c r="C113" s="97">
        <f t="shared" si="13"/>
        <v>0</v>
      </c>
      <c r="D113" s="43">
        <v>107</v>
      </c>
      <c r="E113" s="83"/>
      <c r="F113" s="28">
        <f t="shared" si="10"/>
        <v>0</v>
      </c>
      <c r="G113" s="20"/>
      <c r="H113" s="30">
        <f t="shared" si="11"/>
        <v>0</v>
      </c>
      <c r="I113" s="31">
        <f t="shared" si="8"/>
        <v>44469</v>
      </c>
      <c r="J113" s="82">
        <f>LOOKUP(I113,KURLAR!B108:B472,KURLAR!C108:C472)</f>
        <v>8.8432999999999993</v>
      </c>
      <c r="K113" s="33">
        <f t="shared" si="9"/>
        <v>0</v>
      </c>
      <c r="L113" s="17"/>
    </row>
    <row r="114" spans="1:12" x14ac:dyDescent="0.25">
      <c r="A114" s="95">
        <v>44469</v>
      </c>
      <c r="B114" s="96">
        <f t="shared" si="12"/>
        <v>44469</v>
      </c>
      <c r="C114" s="97">
        <f t="shared" si="13"/>
        <v>0</v>
      </c>
      <c r="D114" s="43">
        <v>108</v>
      </c>
      <c r="E114" s="83"/>
      <c r="F114" s="28">
        <f t="shared" si="10"/>
        <v>0</v>
      </c>
      <c r="G114" s="21"/>
      <c r="H114" s="30">
        <f t="shared" si="11"/>
        <v>0</v>
      </c>
      <c r="I114" s="31">
        <f t="shared" si="8"/>
        <v>44469</v>
      </c>
      <c r="J114" s="82">
        <f>LOOKUP(I114,KURLAR!B109:B473,KURLAR!C109:C473)</f>
        <v>8.8432999999999993</v>
      </c>
      <c r="K114" s="33">
        <f t="shared" si="9"/>
        <v>0</v>
      </c>
      <c r="L114" s="17"/>
    </row>
    <row r="115" spans="1:12" x14ac:dyDescent="0.25">
      <c r="A115" s="95">
        <v>44469</v>
      </c>
      <c r="B115" s="96">
        <f t="shared" si="12"/>
        <v>44469</v>
      </c>
      <c r="C115" s="97">
        <f t="shared" si="13"/>
        <v>0</v>
      </c>
      <c r="D115" s="43">
        <v>109</v>
      </c>
      <c r="E115" s="83"/>
      <c r="F115" s="28">
        <f t="shared" si="10"/>
        <v>0</v>
      </c>
      <c r="G115" s="20"/>
      <c r="H115" s="30">
        <f t="shared" si="11"/>
        <v>0</v>
      </c>
      <c r="I115" s="31">
        <f t="shared" si="8"/>
        <v>44469</v>
      </c>
      <c r="J115" s="82">
        <f>LOOKUP(I115,KURLAR!B110:B474,KURLAR!C110:C474)</f>
        <v>8.8432999999999993</v>
      </c>
      <c r="K115" s="33">
        <f t="shared" si="9"/>
        <v>0</v>
      </c>
      <c r="L115" s="17"/>
    </row>
    <row r="116" spans="1:12" x14ac:dyDescent="0.25">
      <c r="A116" s="95">
        <v>44469</v>
      </c>
      <c r="B116" s="96">
        <f t="shared" si="12"/>
        <v>44469</v>
      </c>
      <c r="C116" s="97">
        <f t="shared" si="13"/>
        <v>0</v>
      </c>
      <c r="D116" s="43">
        <v>110</v>
      </c>
      <c r="E116" s="83"/>
      <c r="F116" s="28">
        <f t="shared" si="10"/>
        <v>0</v>
      </c>
      <c r="G116" s="21"/>
      <c r="H116" s="30">
        <f t="shared" si="11"/>
        <v>0</v>
      </c>
      <c r="I116" s="31">
        <f t="shared" si="8"/>
        <v>44469</v>
      </c>
      <c r="J116" s="82">
        <f>LOOKUP(I116,KURLAR!B111:B475,KURLAR!C111:C475)</f>
        <v>8.8432999999999993</v>
      </c>
      <c r="K116" s="33">
        <f t="shared" si="9"/>
        <v>0</v>
      </c>
      <c r="L116" s="17"/>
    </row>
    <row r="117" spans="1:12" x14ac:dyDescent="0.25">
      <c r="A117" s="95">
        <v>44469</v>
      </c>
      <c r="B117" s="96">
        <f t="shared" si="12"/>
        <v>44469</v>
      </c>
      <c r="C117" s="97">
        <f t="shared" si="13"/>
        <v>0</v>
      </c>
      <c r="D117" s="43">
        <v>111</v>
      </c>
      <c r="E117" s="83"/>
      <c r="F117" s="28">
        <f t="shared" si="10"/>
        <v>0</v>
      </c>
      <c r="G117" s="20"/>
      <c r="H117" s="30">
        <f t="shared" si="11"/>
        <v>0</v>
      </c>
      <c r="I117" s="31">
        <f t="shared" si="8"/>
        <v>44469</v>
      </c>
      <c r="J117" s="82">
        <f>LOOKUP(I117,KURLAR!B112:B476,KURLAR!C112:C476)</f>
        <v>8.8432999999999993</v>
      </c>
      <c r="K117" s="33">
        <f t="shared" si="9"/>
        <v>0</v>
      </c>
      <c r="L117" s="17"/>
    </row>
    <row r="118" spans="1:12" x14ac:dyDescent="0.25">
      <c r="A118" s="95">
        <v>44469</v>
      </c>
      <c r="B118" s="96">
        <f t="shared" si="12"/>
        <v>44469</v>
      </c>
      <c r="C118" s="97">
        <f t="shared" si="13"/>
        <v>0</v>
      </c>
      <c r="D118" s="43">
        <v>112</v>
      </c>
      <c r="E118" s="83"/>
      <c r="F118" s="28">
        <f t="shared" si="10"/>
        <v>0</v>
      </c>
      <c r="G118" s="21"/>
      <c r="H118" s="30">
        <f t="shared" si="11"/>
        <v>0</v>
      </c>
      <c r="I118" s="31">
        <f t="shared" si="8"/>
        <v>44469</v>
      </c>
      <c r="J118" s="82">
        <f>LOOKUP(I118,KURLAR!B113:B477,KURLAR!C113:C477)</f>
        <v>8.8432999999999993</v>
      </c>
      <c r="K118" s="33">
        <f t="shared" si="9"/>
        <v>0</v>
      </c>
      <c r="L118" s="17"/>
    </row>
    <row r="119" spans="1:12" x14ac:dyDescent="0.25">
      <c r="A119" s="95">
        <v>44469</v>
      </c>
      <c r="B119" s="96">
        <f t="shared" si="12"/>
        <v>44469</v>
      </c>
      <c r="C119" s="97">
        <f t="shared" si="13"/>
        <v>0</v>
      </c>
      <c r="D119" s="43">
        <v>113</v>
      </c>
      <c r="E119" s="83"/>
      <c r="F119" s="28">
        <f t="shared" si="10"/>
        <v>0</v>
      </c>
      <c r="G119" s="20"/>
      <c r="H119" s="30">
        <f t="shared" si="11"/>
        <v>0</v>
      </c>
      <c r="I119" s="31">
        <f t="shared" si="8"/>
        <v>44469</v>
      </c>
      <c r="J119" s="82">
        <f>LOOKUP(I119,KURLAR!B114:B478,KURLAR!C114:C478)</f>
        <v>8.8432999999999993</v>
      </c>
      <c r="K119" s="33">
        <f t="shared" si="9"/>
        <v>0</v>
      </c>
      <c r="L119" s="17"/>
    </row>
    <row r="120" spans="1:12" x14ac:dyDescent="0.25">
      <c r="A120" s="95">
        <v>44469</v>
      </c>
      <c r="B120" s="96">
        <f t="shared" si="12"/>
        <v>44469</v>
      </c>
      <c r="C120" s="97">
        <f t="shared" si="13"/>
        <v>0</v>
      </c>
      <c r="D120" s="43">
        <v>114</v>
      </c>
      <c r="E120" s="83"/>
      <c r="F120" s="28">
        <f t="shared" si="10"/>
        <v>0</v>
      </c>
      <c r="G120" s="21"/>
      <c r="H120" s="30">
        <f t="shared" si="11"/>
        <v>0</v>
      </c>
      <c r="I120" s="31">
        <f t="shared" si="8"/>
        <v>44469</v>
      </c>
      <c r="J120" s="82">
        <f>LOOKUP(I120,KURLAR!B115:B479,KURLAR!C115:C479)</f>
        <v>8.8432999999999993</v>
      </c>
      <c r="K120" s="33">
        <f t="shared" si="9"/>
        <v>0</v>
      </c>
      <c r="L120" s="17"/>
    </row>
    <row r="121" spans="1:12" x14ac:dyDescent="0.25">
      <c r="A121" s="95">
        <v>44469</v>
      </c>
      <c r="B121" s="96">
        <f t="shared" si="12"/>
        <v>44469</v>
      </c>
      <c r="C121" s="97">
        <f t="shared" si="13"/>
        <v>0</v>
      </c>
      <c r="D121" s="43">
        <v>115</v>
      </c>
      <c r="E121" s="83"/>
      <c r="F121" s="28">
        <f t="shared" si="10"/>
        <v>0</v>
      </c>
      <c r="G121" s="20"/>
      <c r="H121" s="30">
        <f t="shared" si="11"/>
        <v>0</v>
      </c>
      <c r="I121" s="31">
        <f t="shared" si="8"/>
        <v>44469</v>
      </c>
      <c r="J121" s="82">
        <f>LOOKUP(I121,KURLAR!B116:B480,KURLAR!C116:C480)</f>
        <v>8.8432999999999993</v>
      </c>
      <c r="K121" s="33">
        <f t="shared" si="9"/>
        <v>0</v>
      </c>
      <c r="L121" s="17"/>
    </row>
    <row r="122" spans="1:12" x14ac:dyDescent="0.25">
      <c r="A122" s="95">
        <v>44469</v>
      </c>
      <c r="B122" s="96">
        <f t="shared" si="12"/>
        <v>44469</v>
      </c>
      <c r="C122" s="97">
        <f t="shared" si="13"/>
        <v>0</v>
      </c>
      <c r="D122" s="43">
        <v>116</v>
      </c>
      <c r="E122" s="83"/>
      <c r="F122" s="28">
        <f t="shared" si="10"/>
        <v>0</v>
      </c>
      <c r="G122" s="21"/>
      <c r="H122" s="30">
        <f t="shared" si="11"/>
        <v>0</v>
      </c>
      <c r="I122" s="31">
        <f t="shared" si="8"/>
        <v>44469</v>
      </c>
      <c r="J122" s="82">
        <f>LOOKUP(I122,KURLAR!B117:B481,KURLAR!C117:C481)</f>
        <v>8.8432999999999993</v>
      </c>
      <c r="K122" s="33">
        <f t="shared" si="9"/>
        <v>0</v>
      </c>
      <c r="L122" s="17"/>
    </row>
    <row r="123" spans="1:12" x14ac:dyDescent="0.25">
      <c r="A123" s="95">
        <v>44469</v>
      </c>
      <c r="B123" s="96">
        <f t="shared" si="12"/>
        <v>44469</v>
      </c>
      <c r="C123" s="97">
        <f t="shared" si="13"/>
        <v>0</v>
      </c>
      <c r="D123" s="43">
        <v>117</v>
      </c>
      <c r="E123" s="83"/>
      <c r="F123" s="28">
        <f t="shared" si="10"/>
        <v>0</v>
      </c>
      <c r="G123" s="20"/>
      <c r="H123" s="30">
        <f t="shared" si="11"/>
        <v>0</v>
      </c>
      <c r="I123" s="31">
        <f t="shared" si="8"/>
        <v>44469</v>
      </c>
      <c r="J123" s="82">
        <f>LOOKUP(I123,KURLAR!B118:B482,KURLAR!C118:C482)</f>
        <v>8.8432999999999993</v>
      </c>
      <c r="K123" s="33">
        <f t="shared" si="9"/>
        <v>0</v>
      </c>
      <c r="L123" s="17"/>
    </row>
    <row r="124" spans="1:12" x14ac:dyDescent="0.25">
      <c r="A124" s="95">
        <v>44469</v>
      </c>
      <c r="B124" s="96">
        <f t="shared" si="12"/>
        <v>44469</v>
      </c>
      <c r="C124" s="97">
        <f t="shared" si="13"/>
        <v>0</v>
      </c>
      <c r="D124" s="43">
        <v>118</v>
      </c>
      <c r="E124" s="83"/>
      <c r="F124" s="28">
        <f t="shared" si="10"/>
        <v>0</v>
      </c>
      <c r="G124" s="21"/>
      <c r="H124" s="30">
        <f t="shared" si="11"/>
        <v>0</v>
      </c>
      <c r="I124" s="31">
        <f t="shared" si="8"/>
        <v>44469</v>
      </c>
      <c r="J124" s="82">
        <f>LOOKUP(I124,KURLAR!B119:B483,KURLAR!C119:C483)</f>
        <v>8.8432999999999993</v>
      </c>
      <c r="K124" s="33">
        <f t="shared" si="9"/>
        <v>0</v>
      </c>
      <c r="L124" s="17"/>
    </row>
    <row r="125" spans="1:12" x14ac:dyDescent="0.25">
      <c r="A125" s="95">
        <v>44469</v>
      </c>
      <c r="B125" s="96">
        <f t="shared" si="12"/>
        <v>44469</v>
      </c>
      <c r="C125" s="97">
        <f t="shared" si="13"/>
        <v>0</v>
      </c>
      <c r="D125" s="43">
        <v>119</v>
      </c>
      <c r="E125" s="83"/>
      <c r="F125" s="28">
        <f t="shared" si="10"/>
        <v>0</v>
      </c>
      <c r="G125" s="20"/>
      <c r="H125" s="30">
        <f t="shared" si="11"/>
        <v>0</v>
      </c>
      <c r="I125" s="31">
        <f t="shared" si="8"/>
        <v>44469</v>
      </c>
      <c r="J125" s="82">
        <f>LOOKUP(I125,KURLAR!B120:B484,KURLAR!C120:C484)</f>
        <v>8.8432999999999993</v>
      </c>
      <c r="K125" s="33">
        <f t="shared" si="9"/>
        <v>0</v>
      </c>
      <c r="L125" s="17"/>
    </row>
    <row r="126" spans="1:12" x14ac:dyDescent="0.25">
      <c r="A126" s="95">
        <v>44469</v>
      </c>
      <c r="B126" s="96">
        <f t="shared" ref="B126:B127" si="14">A126</f>
        <v>44469</v>
      </c>
      <c r="C126" s="97">
        <f t="shared" ref="C126:C127" si="15">E126</f>
        <v>0</v>
      </c>
      <c r="D126" s="43">
        <v>120</v>
      </c>
      <c r="E126" s="83"/>
      <c r="F126" s="28">
        <f t="shared" si="10"/>
        <v>0</v>
      </c>
      <c r="G126" s="21"/>
      <c r="H126" s="30">
        <f t="shared" si="11"/>
        <v>0</v>
      </c>
      <c r="I126" s="31">
        <f t="shared" si="8"/>
        <v>44469</v>
      </c>
      <c r="J126" s="82">
        <f>LOOKUP(I126,KURLAR!B121:B485,KURLAR!C121:C485)</f>
        <v>8.8432999999999993</v>
      </c>
      <c r="K126" s="75">
        <f t="shared" si="9"/>
        <v>0</v>
      </c>
      <c r="L126" s="17"/>
    </row>
    <row r="127" spans="1:12" s="13" customFormat="1" x14ac:dyDescent="0.25">
      <c r="A127" s="95">
        <v>44469</v>
      </c>
      <c r="B127" s="96">
        <f t="shared" si="14"/>
        <v>44469</v>
      </c>
      <c r="C127" s="97">
        <f t="shared" si="15"/>
        <v>0</v>
      </c>
      <c r="D127" s="43">
        <v>121</v>
      </c>
      <c r="E127" s="83"/>
      <c r="F127" s="28">
        <f t="shared" ref="F127:F190" si="16">F126-G126</f>
        <v>0</v>
      </c>
      <c r="G127" s="20"/>
      <c r="H127" s="30">
        <f t="shared" ref="H127:H190" si="17">H126-G127</f>
        <v>0</v>
      </c>
      <c r="I127" s="31">
        <f t="shared" ref="I127:I190" si="18">IF(C127&gt;=B127,E127,(A127))</f>
        <v>44469</v>
      </c>
      <c r="J127" s="82">
        <f>LOOKUP(I127,KURLAR!B122:B486,KURLAR!C122:C486)</f>
        <v>8.8432999999999993</v>
      </c>
      <c r="K127" s="33">
        <f t="shared" ref="K127:K190" si="19">G127*($G$3-J127)</f>
        <v>0</v>
      </c>
      <c r="L127" s="18"/>
    </row>
    <row r="128" spans="1:12" x14ac:dyDescent="0.25">
      <c r="A128" s="95">
        <v>44469</v>
      </c>
      <c r="B128" s="96">
        <f t="shared" ref="B128:B191" si="20">A128</f>
        <v>44469</v>
      </c>
      <c r="C128" s="97">
        <f t="shared" ref="C128:C191" si="21">E128</f>
        <v>0</v>
      </c>
      <c r="D128" s="43">
        <v>122</v>
      </c>
      <c r="E128" s="83"/>
      <c r="F128" s="28">
        <f t="shared" si="16"/>
        <v>0</v>
      </c>
      <c r="G128" s="21"/>
      <c r="H128" s="30">
        <f t="shared" si="17"/>
        <v>0</v>
      </c>
      <c r="I128" s="31">
        <f t="shared" si="18"/>
        <v>44469</v>
      </c>
      <c r="J128" s="82">
        <f>LOOKUP(I128,KURLAR!B123:B487,KURLAR!C123:C487)</f>
        <v>8.8432999999999993</v>
      </c>
      <c r="K128" s="75">
        <f t="shared" si="19"/>
        <v>0</v>
      </c>
      <c r="L128" s="17"/>
    </row>
    <row r="129" spans="1:12" x14ac:dyDescent="0.25">
      <c r="A129" s="95">
        <v>44469</v>
      </c>
      <c r="B129" s="96">
        <f t="shared" si="20"/>
        <v>44469</v>
      </c>
      <c r="C129" s="97">
        <f t="shared" si="21"/>
        <v>0</v>
      </c>
      <c r="D129" s="43">
        <v>123</v>
      </c>
      <c r="E129" s="83"/>
      <c r="F129" s="28">
        <f t="shared" si="16"/>
        <v>0</v>
      </c>
      <c r="G129" s="20"/>
      <c r="H129" s="30">
        <f t="shared" si="17"/>
        <v>0</v>
      </c>
      <c r="I129" s="31">
        <f t="shared" si="18"/>
        <v>44469</v>
      </c>
      <c r="J129" s="82">
        <f>LOOKUP(I129,KURLAR!B124:B488,KURLAR!C124:C488)</f>
        <v>8.8432999999999993</v>
      </c>
      <c r="K129" s="33">
        <f t="shared" si="19"/>
        <v>0</v>
      </c>
      <c r="L129" s="17"/>
    </row>
    <row r="130" spans="1:12" x14ac:dyDescent="0.25">
      <c r="A130" s="95">
        <v>44469</v>
      </c>
      <c r="B130" s="96">
        <f t="shared" si="20"/>
        <v>44469</v>
      </c>
      <c r="C130" s="97">
        <f t="shared" si="21"/>
        <v>0</v>
      </c>
      <c r="D130" s="43">
        <v>124</v>
      </c>
      <c r="E130" s="83"/>
      <c r="F130" s="28">
        <f t="shared" si="16"/>
        <v>0</v>
      </c>
      <c r="G130" s="21"/>
      <c r="H130" s="30">
        <f t="shared" si="17"/>
        <v>0</v>
      </c>
      <c r="I130" s="31">
        <f t="shared" si="18"/>
        <v>44469</v>
      </c>
      <c r="J130" s="82">
        <f>LOOKUP(I130,KURLAR!B125:B489,KURLAR!C125:C489)</f>
        <v>8.8432999999999993</v>
      </c>
      <c r="K130" s="75">
        <f t="shared" si="19"/>
        <v>0</v>
      </c>
      <c r="L130" s="17"/>
    </row>
    <row r="131" spans="1:12" x14ac:dyDescent="0.25">
      <c r="A131" s="95">
        <v>44469</v>
      </c>
      <c r="B131" s="96">
        <f t="shared" si="20"/>
        <v>44469</v>
      </c>
      <c r="C131" s="97">
        <f t="shared" si="21"/>
        <v>0</v>
      </c>
      <c r="D131" s="43">
        <v>125</v>
      </c>
      <c r="E131" s="83"/>
      <c r="F131" s="28">
        <f t="shared" si="16"/>
        <v>0</v>
      </c>
      <c r="G131" s="20"/>
      <c r="H131" s="30">
        <f t="shared" si="17"/>
        <v>0</v>
      </c>
      <c r="I131" s="31">
        <f t="shared" si="18"/>
        <v>44469</v>
      </c>
      <c r="J131" s="82">
        <f>LOOKUP(I131,KURLAR!B126:B490,KURLAR!C126:C490)</f>
        <v>8.8432999999999993</v>
      </c>
      <c r="K131" s="33">
        <f t="shared" si="19"/>
        <v>0</v>
      </c>
      <c r="L131" s="17"/>
    </row>
    <row r="132" spans="1:12" x14ac:dyDescent="0.25">
      <c r="A132" s="95">
        <v>44469</v>
      </c>
      <c r="B132" s="96">
        <f t="shared" si="20"/>
        <v>44469</v>
      </c>
      <c r="C132" s="97">
        <f t="shared" si="21"/>
        <v>0</v>
      </c>
      <c r="D132" s="43">
        <v>126</v>
      </c>
      <c r="E132" s="83"/>
      <c r="F132" s="28">
        <f t="shared" si="16"/>
        <v>0</v>
      </c>
      <c r="G132" s="21"/>
      <c r="H132" s="30">
        <f t="shared" si="17"/>
        <v>0</v>
      </c>
      <c r="I132" s="31">
        <f t="shared" si="18"/>
        <v>44469</v>
      </c>
      <c r="J132" s="82">
        <f>LOOKUP(I132,KURLAR!B127:B491,KURLAR!C127:C491)</f>
        <v>8.8432999999999993</v>
      </c>
      <c r="K132" s="75">
        <f t="shared" si="19"/>
        <v>0</v>
      </c>
      <c r="L132" s="17"/>
    </row>
    <row r="133" spans="1:12" x14ac:dyDescent="0.25">
      <c r="A133" s="95">
        <v>44469</v>
      </c>
      <c r="B133" s="96">
        <f t="shared" si="20"/>
        <v>44469</v>
      </c>
      <c r="C133" s="97">
        <f t="shared" si="21"/>
        <v>0</v>
      </c>
      <c r="D133" s="43">
        <v>127</v>
      </c>
      <c r="E133" s="83"/>
      <c r="F133" s="28">
        <f t="shared" si="16"/>
        <v>0</v>
      </c>
      <c r="G133" s="20"/>
      <c r="H133" s="30">
        <f t="shared" si="17"/>
        <v>0</v>
      </c>
      <c r="I133" s="31">
        <f t="shared" si="18"/>
        <v>44469</v>
      </c>
      <c r="J133" s="82">
        <f>LOOKUP(I133,KURLAR!B128:B492,KURLAR!C128:C492)</f>
        <v>8.8432999999999993</v>
      </c>
      <c r="K133" s="33">
        <f t="shared" si="19"/>
        <v>0</v>
      </c>
      <c r="L133" s="17"/>
    </row>
    <row r="134" spans="1:12" x14ac:dyDescent="0.25">
      <c r="A134" s="95">
        <v>44469</v>
      </c>
      <c r="B134" s="96">
        <f t="shared" si="20"/>
        <v>44469</v>
      </c>
      <c r="C134" s="97">
        <f t="shared" si="21"/>
        <v>0</v>
      </c>
      <c r="D134" s="43">
        <v>128</v>
      </c>
      <c r="E134" s="83"/>
      <c r="F134" s="28">
        <f t="shared" si="16"/>
        <v>0</v>
      </c>
      <c r="G134" s="21"/>
      <c r="H134" s="30">
        <f t="shared" si="17"/>
        <v>0</v>
      </c>
      <c r="I134" s="31">
        <f t="shared" si="18"/>
        <v>44469</v>
      </c>
      <c r="J134" s="82">
        <f>LOOKUP(I134,KURLAR!B129:B493,KURLAR!C129:C493)</f>
        <v>8.8432999999999993</v>
      </c>
      <c r="K134" s="75">
        <f t="shared" si="19"/>
        <v>0</v>
      </c>
      <c r="L134" s="17"/>
    </row>
    <row r="135" spans="1:12" x14ac:dyDescent="0.25">
      <c r="A135" s="95">
        <v>44469</v>
      </c>
      <c r="B135" s="96">
        <f t="shared" si="20"/>
        <v>44469</v>
      </c>
      <c r="C135" s="97">
        <f t="shared" si="21"/>
        <v>0</v>
      </c>
      <c r="D135" s="43">
        <v>129</v>
      </c>
      <c r="E135" s="83"/>
      <c r="F135" s="28">
        <f t="shared" si="16"/>
        <v>0</v>
      </c>
      <c r="G135" s="20"/>
      <c r="H135" s="30">
        <f t="shared" si="17"/>
        <v>0</v>
      </c>
      <c r="I135" s="31">
        <f t="shared" si="18"/>
        <v>44469</v>
      </c>
      <c r="J135" s="82">
        <f>LOOKUP(I135,KURLAR!B130:B494,KURLAR!C130:C494)</f>
        <v>8.8432999999999993</v>
      </c>
      <c r="K135" s="33">
        <f t="shared" si="19"/>
        <v>0</v>
      </c>
      <c r="L135" s="17"/>
    </row>
    <row r="136" spans="1:12" x14ac:dyDescent="0.25">
      <c r="A136" s="95">
        <v>44469</v>
      </c>
      <c r="B136" s="96">
        <f t="shared" si="20"/>
        <v>44469</v>
      </c>
      <c r="C136" s="97">
        <f t="shared" si="21"/>
        <v>0</v>
      </c>
      <c r="D136" s="43">
        <v>130</v>
      </c>
      <c r="E136" s="83"/>
      <c r="F136" s="28">
        <f t="shared" si="16"/>
        <v>0</v>
      </c>
      <c r="G136" s="21"/>
      <c r="H136" s="30">
        <f t="shared" si="17"/>
        <v>0</v>
      </c>
      <c r="I136" s="31">
        <f t="shared" si="18"/>
        <v>44469</v>
      </c>
      <c r="J136" s="82">
        <f>LOOKUP(I136,KURLAR!B131:B495,KURLAR!C131:C495)</f>
        <v>8.8432999999999993</v>
      </c>
      <c r="K136" s="75">
        <f t="shared" si="19"/>
        <v>0</v>
      </c>
      <c r="L136" s="17"/>
    </row>
    <row r="137" spans="1:12" x14ac:dyDescent="0.25">
      <c r="A137" s="95">
        <v>44469</v>
      </c>
      <c r="B137" s="96">
        <f t="shared" si="20"/>
        <v>44469</v>
      </c>
      <c r="C137" s="97">
        <f t="shared" si="21"/>
        <v>0</v>
      </c>
      <c r="D137" s="43">
        <v>131</v>
      </c>
      <c r="E137" s="83"/>
      <c r="F137" s="28">
        <f t="shared" si="16"/>
        <v>0</v>
      </c>
      <c r="G137" s="20"/>
      <c r="H137" s="30">
        <f t="shared" si="17"/>
        <v>0</v>
      </c>
      <c r="I137" s="31">
        <f t="shared" si="18"/>
        <v>44469</v>
      </c>
      <c r="J137" s="82">
        <f>LOOKUP(I137,KURLAR!B132:B496,KURLAR!C132:C496)</f>
        <v>8.8432999999999993</v>
      </c>
      <c r="K137" s="33">
        <f t="shared" si="19"/>
        <v>0</v>
      </c>
      <c r="L137" s="17"/>
    </row>
    <row r="138" spans="1:12" x14ac:dyDescent="0.25">
      <c r="A138" s="95">
        <v>44469</v>
      </c>
      <c r="B138" s="96">
        <f t="shared" si="20"/>
        <v>44469</v>
      </c>
      <c r="C138" s="97">
        <f t="shared" si="21"/>
        <v>0</v>
      </c>
      <c r="D138" s="43">
        <v>132</v>
      </c>
      <c r="E138" s="83"/>
      <c r="F138" s="28">
        <f t="shared" si="16"/>
        <v>0</v>
      </c>
      <c r="G138" s="21"/>
      <c r="H138" s="30">
        <f t="shared" si="17"/>
        <v>0</v>
      </c>
      <c r="I138" s="31">
        <f t="shared" si="18"/>
        <v>44469</v>
      </c>
      <c r="J138" s="82">
        <f>LOOKUP(I138,KURLAR!B133:B497,KURLAR!C133:C497)</f>
        <v>8.8432999999999993</v>
      </c>
      <c r="K138" s="75">
        <f t="shared" si="19"/>
        <v>0</v>
      </c>
      <c r="L138" s="17"/>
    </row>
    <row r="139" spans="1:12" x14ac:dyDescent="0.25">
      <c r="A139" s="95">
        <v>44469</v>
      </c>
      <c r="B139" s="96">
        <f t="shared" si="20"/>
        <v>44469</v>
      </c>
      <c r="C139" s="97">
        <f t="shared" si="21"/>
        <v>0</v>
      </c>
      <c r="D139" s="43">
        <v>133</v>
      </c>
      <c r="E139" s="83"/>
      <c r="F139" s="28">
        <f t="shared" si="16"/>
        <v>0</v>
      </c>
      <c r="G139" s="20"/>
      <c r="H139" s="30">
        <f t="shared" si="17"/>
        <v>0</v>
      </c>
      <c r="I139" s="31">
        <f t="shared" si="18"/>
        <v>44469</v>
      </c>
      <c r="J139" s="82">
        <f>LOOKUP(I139,KURLAR!B134:B498,KURLAR!C134:C498)</f>
        <v>8.8432999999999993</v>
      </c>
      <c r="K139" s="33">
        <f t="shared" si="19"/>
        <v>0</v>
      </c>
      <c r="L139" s="17"/>
    </row>
    <row r="140" spans="1:12" x14ac:dyDescent="0.25">
      <c r="A140" s="95">
        <v>44469</v>
      </c>
      <c r="B140" s="96">
        <f t="shared" si="20"/>
        <v>44469</v>
      </c>
      <c r="C140" s="97">
        <f t="shared" si="21"/>
        <v>0</v>
      </c>
      <c r="D140" s="43">
        <v>134</v>
      </c>
      <c r="E140" s="83"/>
      <c r="F140" s="28">
        <f t="shared" si="16"/>
        <v>0</v>
      </c>
      <c r="G140" s="21"/>
      <c r="H140" s="30">
        <f t="shared" si="17"/>
        <v>0</v>
      </c>
      <c r="I140" s="31">
        <f t="shared" si="18"/>
        <v>44469</v>
      </c>
      <c r="J140" s="82">
        <f>LOOKUP(I140,KURLAR!B135:B499,KURLAR!C135:C499)</f>
        <v>8.8432999999999993</v>
      </c>
      <c r="K140" s="75">
        <f t="shared" si="19"/>
        <v>0</v>
      </c>
      <c r="L140" s="17"/>
    </row>
    <row r="141" spans="1:12" x14ac:dyDescent="0.25">
      <c r="A141" s="95">
        <v>44469</v>
      </c>
      <c r="B141" s="96">
        <f t="shared" si="20"/>
        <v>44469</v>
      </c>
      <c r="C141" s="97">
        <f t="shared" si="21"/>
        <v>0</v>
      </c>
      <c r="D141" s="43">
        <v>135</v>
      </c>
      <c r="E141" s="83"/>
      <c r="F141" s="28">
        <f t="shared" si="16"/>
        <v>0</v>
      </c>
      <c r="G141" s="20"/>
      <c r="H141" s="30">
        <f t="shared" si="17"/>
        <v>0</v>
      </c>
      <c r="I141" s="31">
        <f t="shared" si="18"/>
        <v>44469</v>
      </c>
      <c r="J141" s="82">
        <f>LOOKUP(I141,KURLAR!B136:B500,KURLAR!C136:C500)</f>
        <v>8.8432999999999993</v>
      </c>
      <c r="K141" s="33">
        <f t="shared" si="19"/>
        <v>0</v>
      </c>
      <c r="L141" s="17"/>
    </row>
    <row r="142" spans="1:12" x14ac:dyDescent="0.25">
      <c r="A142" s="95">
        <v>44469</v>
      </c>
      <c r="B142" s="96">
        <f t="shared" si="20"/>
        <v>44469</v>
      </c>
      <c r="C142" s="97">
        <f t="shared" si="21"/>
        <v>0</v>
      </c>
      <c r="D142" s="43">
        <v>136</v>
      </c>
      <c r="E142" s="83"/>
      <c r="F142" s="28">
        <f t="shared" si="16"/>
        <v>0</v>
      </c>
      <c r="G142" s="21"/>
      <c r="H142" s="30">
        <f t="shared" si="17"/>
        <v>0</v>
      </c>
      <c r="I142" s="31">
        <f t="shared" si="18"/>
        <v>44469</v>
      </c>
      <c r="J142" s="82">
        <f>LOOKUP(I142,KURLAR!B137:B501,KURLAR!C137:C501)</f>
        <v>8.8432999999999993</v>
      </c>
      <c r="K142" s="75">
        <f t="shared" si="19"/>
        <v>0</v>
      </c>
      <c r="L142" s="17"/>
    </row>
    <row r="143" spans="1:12" x14ac:dyDescent="0.25">
      <c r="A143" s="95">
        <v>44469</v>
      </c>
      <c r="B143" s="96">
        <f t="shared" si="20"/>
        <v>44469</v>
      </c>
      <c r="C143" s="97">
        <f t="shared" si="21"/>
        <v>0</v>
      </c>
      <c r="D143" s="43">
        <v>137</v>
      </c>
      <c r="E143" s="83"/>
      <c r="F143" s="28">
        <f t="shared" si="16"/>
        <v>0</v>
      </c>
      <c r="G143" s="20"/>
      <c r="H143" s="30">
        <f t="shared" si="17"/>
        <v>0</v>
      </c>
      <c r="I143" s="31">
        <f t="shared" si="18"/>
        <v>44469</v>
      </c>
      <c r="J143" s="82">
        <f>LOOKUP(I143,KURLAR!B138:B502,KURLAR!C138:C502)</f>
        <v>8.8432999999999993</v>
      </c>
      <c r="K143" s="33">
        <f t="shared" si="19"/>
        <v>0</v>
      </c>
      <c r="L143" s="17"/>
    </row>
    <row r="144" spans="1:12" x14ac:dyDescent="0.25">
      <c r="A144" s="95">
        <v>44469</v>
      </c>
      <c r="B144" s="96">
        <f t="shared" si="20"/>
        <v>44469</v>
      </c>
      <c r="C144" s="97">
        <f t="shared" si="21"/>
        <v>0</v>
      </c>
      <c r="D144" s="43">
        <v>138</v>
      </c>
      <c r="E144" s="83"/>
      <c r="F144" s="28">
        <f t="shared" si="16"/>
        <v>0</v>
      </c>
      <c r="G144" s="21"/>
      <c r="H144" s="30">
        <f t="shared" si="17"/>
        <v>0</v>
      </c>
      <c r="I144" s="31">
        <f t="shared" si="18"/>
        <v>44469</v>
      </c>
      <c r="J144" s="82">
        <f>LOOKUP(I144,KURLAR!B139:B503,KURLAR!C139:C503)</f>
        <v>8.8432999999999993</v>
      </c>
      <c r="K144" s="75">
        <f t="shared" si="19"/>
        <v>0</v>
      </c>
      <c r="L144" s="17"/>
    </row>
    <row r="145" spans="1:12" x14ac:dyDescent="0.25">
      <c r="A145" s="95">
        <v>44469</v>
      </c>
      <c r="B145" s="96">
        <f t="shared" si="20"/>
        <v>44469</v>
      </c>
      <c r="C145" s="97">
        <f t="shared" si="21"/>
        <v>0</v>
      </c>
      <c r="D145" s="43">
        <v>139</v>
      </c>
      <c r="E145" s="83"/>
      <c r="F145" s="28">
        <f t="shared" si="16"/>
        <v>0</v>
      </c>
      <c r="G145" s="20"/>
      <c r="H145" s="30">
        <f t="shared" si="17"/>
        <v>0</v>
      </c>
      <c r="I145" s="31">
        <f t="shared" si="18"/>
        <v>44469</v>
      </c>
      <c r="J145" s="82">
        <f>LOOKUP(I145,KURLAR!B140:B504,KURLAR!C140:C504)</f>
        <v>8.8432999999999993</v>
      </c>
      <c r="K145" s="33">
        <f t="shared" si="19"/>
        <v>0</v>
      </c>
      <c r="L145" s="17"/>
    </row>
    <row r="146" spans="1:12" x14ac:dyDescent="0.25">
      <c r="A146" s="95">
        <v>44469</v>
      </c>
      <c r="B146" s="96">
        <f t="shared" si="20"/>
        <v>44469</v>
      </c>
      <c r="C146" s="97">
        <f t="shared" si="21"/>
        <v>0</v>
      </c>
      <c r="D146" s="43">
        <v>140</v>
      </c>
      <c r="E146" s="83"/>
      <c r="F146" s="28">
        <f t="shared" si="16"/>
        <v>0</v>
      </c>
      <c r="G146" s="21"/>
      <c r="H146" s="30">
        <f t="shared" si="17"/>
        <v>0</v>
      </c>
      <c r="I146" s="31">
        <f t="shared" si="18"/>
        <v>44469</v>
      </c>
      <c r="J146" s="82">
        <f>LOOKUP(I146,KURLAR!B141:B505,KURLAR!C141:C505)</f>
        <v>8.8432999999999993</v>
      </c>
      <c r="K146" s="75">
        <f t="shared" si="19"/>
        <v>0</v>
      </c>
      <c r="L146" s="17"/>
    </row>
    <row r="147" spans="1:12" x14ac:dyDescent="0.25">
      <c r="A147" s="95">
        <v>44469</v>
      </c>
      <c r="B147" s="96">
        <f t="shared" si="20"/>
        <v>44469</v>
      </c>
      <c r="C147" s="97">
        <f t="shared" si="21"/>
        <v>0</v>
      </c>
      <c r="D147" s="43">
        <v>141</v>
      </c>
      <c r="E147" s="83"/>
      <c r="F147" s="28">
        <f t="shared" si="16"/>
        <v>0</v>
      </c>
      <c r="G147" s="20"/>
      <c r="H147" s="30">
        <f t="shared" si="17"/>
        <v>0</v>
      </c>
      <c r="I147" s="31">
        <f t="shared" si="18"/>
        <v>44469</v>
      </c>
      <c r="J147" s="82">
        <f>LOOKUP(I147,KURLAR!B142:B506,KURLAR!C142:C506)</f>
        <v>8.8432999999999993</v>
      </c>
      <c r="K147" s="33">
        <f t="shared" si="19"/>
        <v>0</v>
      </c>
      <c r="L147" s="17"/>
    </row>
    <row r="148" spans="1:12" x14ac:dyDescent="0.25">
      <c r="A148" s="95">
        <v>44469</v>
      </c>
      <c r="B148" s="96">
        <f t="shared" si="20"/>
        <v>44469</v>
      </c>
      <c r="C148" s="97">
        <f t="shared" si="21"/>
        <v>0</v>
      </c>
      <c r="D148" s="43">
        <v>142</v>
      </c>
      <c r="E148" s="83"/>
      <c r="F148" s="28">
        <f t="shared" si="16"/>
        <v>0</v>
      </c>
      <c r="G148" s="21"/>
      <c r="H148" s="30">
        <f t="shared" si="17"/>
        <v>0</v>
      </c>
      <c r="I148" s="31">
        <f t="shared" si="18"/>
        <v>44469</v>
      </c>
      <c r="J148" s="82">
        <f>LOOKUP(I148,KURLAR!B143:B507,KURLAR!C143:C507)</f>
        <v>8.8432999999999993</v>
      </c>
      <c r="K148" s="75">
        <f t="shared" si="19"/>
        <v>0</v>
      </c>
      <c r="L148" s="17"/>
    </row>
    <row r="149" spans="1:12" x14ac:dyDescent="0.25">
      <c r="A149" s="95">
        <v>44469</v>
      </c>
      <c r="B149" s="96">
        <f t="shared" si="20"/>
        <v>44469</v>
      </c>
      <c r="C149" s="97">
        <f t="shared" si="21"/>
        <v>0</v>
      </c>
      <c r="D149" s="43">
        <v>143</v>
      </c>
      <c r="E149" s="83"/>
      <c r="F149" s="28">
        <f t="shared" si="16"/>
        <v>0</v>
      </c>
      <c r="G149" s="20"/>
      <c r="H149" s="30">
        <f t="shared" si="17"/>
        <v>0</v>
      </c>
      <c r="I149" s="31">
        <f t="shared" si="18"/>
        <v>44469</v>
      </c>
      <c r="J149" s="82">
        <f>LOOKUP(I149,KURLAR!B144:B508,KURLAR!C144:C508)</f>
        <v>8.8432999999999993</v>
      </c>
      <c r="K149" s="33">
        <f t="shared" si="19"/>
        <v>0</v>
      </c>
      <c r="L149" s="17"/>
    </row>
    <row r="150" spans="1:12" x14ac:dyDescent="0.25">
      <c r="A150" s="95">
        <v>44469</v>
      </c>
      <c r="B150" s="96">
        <f t="shared" si="20"/>
        <v>44469</v>
      </c>
      <c r="C150" s="97">
        <f t="shared" si="21"/>
        <v>0</v>
      </c>
      <c r="D150" s="43">
        <v>144</v>
      </c>
      <c r="E150" s="83"/>
      <c r="F150" s="28">
        <f t="shared" si="16"/>
        <v>0</v>
      </c>
      <c r="G150" s="21"/>
      <c r="H150" s="30">
        <f t="shared" si="17"/>
        <v>0</v>
      </c>
      <c r="I150" s="31">
        <f t="shared" si="18"/>
        <v>44469</v>
      </c>
      <c r="J150" s="82">
        <f>LOOKUP(I150,KURLAR!B145:B509,KURLAR!C145:C509)</f>
        <v>8.8432999999999993</v>
      </c>
      <c r="K150" s="75">
        <f t="shared" si="19"/>
        <v>0</v>
      </c>
      <c r="L150" s="17"/>
    </row>
    <row r="151" spans="1:12" x14ac:dyDescent="0.25">
      <c r="A151" s="95">
        <v>44469</v>
      </c>
      <c r="B151" s="96">
        <f t="shared" si="20"/>
        <v>44469</v>
      </c>
      <c r="C151" s="97">
        <f t="shared" si="21"/>
        <v>0</v>
      </c>
      <c r="D151" s="43">
        <v>145</v>
      </c>
      <c r="E151" s="83"/>
      <c r="F151" s="28">
        <f t="shared" si="16"/>
        <v>0</v>
      </c>
      <c r="G151" s="20"/>
      <c r="H151" s="30">
        <f t="shared" si="17"/>
        <v>0</v>
      </c>
      <c r="I151" s="31">
        <f t="shared" si="18"/>
        <v>44469</v>
      </c>
      <c r="J151" s="82">
        <f>LOOKUP(I151,KURLAR!B146:B510,KURLAR!C146:C510)</f>
        <v>8.8432999999999993</v>
      </c>
      <c r="K151" s="33">
        <f t="shared" si="19"/>
        <v>0</v>
      </c>
      <c r="L151" s="17"/>
    </row>
    <row r="152" spans="1:12" x14ac:dyDescent="0.25">
      <c r="A152" s="95">
        <v>44469</v>
      </c>
      <c r="B152" s="96">
        <f t="shared" si="20"/>
        <v>44469</v>
      </c>
      <c r="C152" s="97">
        <f t="shared" si="21"/>
        <v>0</v>
      </c>
      <c r="D152" s="43">
        <v>146</v>
      </c>
      <c r="E152" s="83"/>
      <c r="F152" s="28">
        <f t="shared" si="16"/>
        <v>0</v>
      </c>
      <c r="G152" s="21"/>
      <c r="H152" s="30">
        <f t="shared" si="17"/>
        <v>0</v>
      </c>
      <c r="I152" s="31">
        <f t="shared" si="18"/>
        <v>44469</v>
      </c>
      <c r="J152" s="82">
        <f>LOOKUP(I152,KURLAR!B147:B511,KURLAR!C147:C511)</f>
        <v>8.8432999999999993</v>
      </c>
      <c r="K152" s="75">
        <f t="shared" si="19"/>
        <v>0</v>
      </c>
      <c r="L152" s="17"/>
    </row>
    <row r="153" spans="1:12" x14ac:dyDescent="0.25">
      <c r="A153" s="95">
        <v>44469</v>
      </c>
      <c r="B153" s="96">
        <f t="shared" si="20"/>
        <v>44469</v>
      </c>
      <c r="C153" s="97">
        <f t="shared" si="21"/>
        <v>0</v>
      </c>
      <c r="D153" s="43">
        <v>147</v>
      </c>
      <c r="E153" s="83"/>
      <c r="F153" s="28">
        <f t="shared" si="16"/>
        <v>0</v>
      </c>
      <c r="G153" s="20"/>
      <c r="H153" s="30">
        <f t="shared" si="17"/>
        <v>0</v>
      </c>
      <c r="I153" s="31">
        <f t="shared" si="18"/>
        <v>44469</v>
      </c>
      <c r="J153" s="82">
        <f>LOOKUP(I153,KURLAR!B148:B512,KURLAR!C148:C512)</f>
        <v>8.8432999999999993</v>
      </c>
      <c r="K153" s="33">
        <f t="shared" si="19"/>
        <v>0</v>
      </c>
      <c r="L153" s="17"/>
    </row>
    <row r="154" spans="1:12" x14ac:dyDescent="0.25">
      <c r="A154" s="95">
        <v>44469</v>
      </c>
      <c r="B154" s="96">
        <f t="shared" si="20"/>
        <v>44469</v>
      </c>
      <c r="C154" s="97">
        <f t="shared" si="21"/>
        <v>0</v>
      </c>
      <c r="D154" s="43">
        <v>148</v>
      </c>
      <c r="E154" s="83"/>
      <c r="F154" s="28">
        <f t="shared" si="16"/>
        <v>0</v>
      </c>
      <c r="G154" s="21"/>
      <c r="H154" s="30">
        <f t="shared" si="17"/>
        <v>0</v>
      </c>
      <c r="I154" s="31">
        <f t="shared" si="18"/>
        <v>44469</v>
      </c>
      <c r="J154" s="82">
        <f>LOOKUP(I154,KURLAR!B149:B513,KURLAR!C149:C513)</f>
        <v>8.8432999999999993</v>
      </c>
      <c r="K154" s="75">
        <f t="shared" si="19"/>
        <v>0</v>
      </c>
      <c r="L154" s="17"/>
    </row>
    <row r="155" spans="1:12" x14ac:dyDescent="0.25">
      <c r="A155" s="95">
        <v>44469</v>
      </c>
      <c r="B155" s="96">
        <f t="shared" si="20"/>
        <v>44469</v>
      </c>
      <c r="C155" s="97">
        <f t="shared" si="21"/>
        <v>0</v>
      </c>
      <c r="D155" s="43">
        <v>149</v>
      </c>
      <c r="E155" s="83"/>
      <c r="F155" s="28">
        <f t="shared" si="16"/>
        <v>0</v>
      </c>
      <c r="G155" s="20"/>
      <c r="H155" s="30">
        <f t="shared" si="17"/>
        <v>0</v>
      </c>
      <c r="I155" s="31">
        <f t="shared" si="18"/>
        <v>44469</v>
      </c>
      <c r="J155" s="82">
        <f>LOOKUP(I155,KURLAR!B150:B514,KURLAR!C150:C514)</f>
        <v>8.8432999999999993</v>
      </c>
      <c r="K155" s="33">
        <f t="shared" si="19"/>
        <v>0</v>
      </c>
      <c r="L155" s="17"/>
    </row>
    <row r="156" spans="1:12" x14ac:dyDescent="0.25">
      <c r="A156" s="95">
        <v>44469</v>
      </c>
      <c r="B156" s="96">
        <f t="shared" si="20"/>
        <v>44469</v>
      </c>
      <c r="C156" s="97">
        <f t="shared" si="21"/>
        <v>0</v>
      </c>
      <c r="D156" s="43">
        <v>150</v>
      </c>
      <c r="E156" s="83"/>
      <c r="F156" s="28">
        <f t="shared" si="16"/>
        <v>0</v>
      </c>
      <c r="G156" s="21"/>
      <c r="H156" s="30">
        <f t="shared" si="17"/>
        <v>0</v>
      </c>
      <c r="I156" s="31">
        <f t="shared" si="18"/>
        <v>44469</v>
      </c>
      <c r="J156" s="82">
        <f>LOOKUP(I156,KURLAR!B151:B515,KURLAR!C151:C515)</f>
        <v>8.8432999999999993</v>
      </c>
      <c r="K156" s="75">
        <f t="shared" si="19"/>
        <v>0</v>
      </c>
      <c r="L156" s="17"/>
    </row>
    <row r="157" spans="1:12" x14ac:dyDescent="0.25">
      <c r="A157" s="95">
        <v>44469</v>
      </c>
      <c r="B157" s="96">
        <f t="shared" si="20"/>
        <v>44469</v>
      </c>
      <c r="C157" s="97">
        <f t="shared" si="21"/>
        <v>0</v>
      </c>
      <c r="D157" s="43">
        <v>151</v>
      </c>
      <c r="E157" s="83"/>
      <c r="F157" s="28">
        <f t="shared" si="16"/>
        <v>0</v>
      </c>
      <c r="G157" s="20"/>
      <c r="H157" s="30">
        <f t="shared" si="17"/>
        <v>0</v>
      </c>
      <c r="I157" s="31">
        <f t="shared" si="18"/>
        <v>44469</v>
      </c>
      <c r="J157" s="82">
        <f>LOOKUP(I157,KURLAR!B152:B516,KURLAR!C152:C516)</f>
        <v>8.8432999999999993</v>
      </c>
      <c r="K157" s="33">
        <f t="shared" si="19"/>
        <v>0</v>
      </c>
      <c r="L157" s="17"/>
    </row>
    <row r="158" spans="1:12" x14ac:dyDescent="0.25">
      <c r="A158" s="95">
        <v>44469</v>
      </c>
      <c r="B158" s="96">
        <f t="shared" si="20"/>
        <v>44469</v>
      </c>
      <c r="C158" s="97">
        <f t="shared" si="21"/>
        <v>0</v>
      </c>
      <c r="D158" s="43">
        <v>152</v>
      </c>
      <c r="E158" s="83"/>
      <c r="F158" s="28">
        <f t="shared" si="16"/>
        <v>0</v>
      </c>
      <c r="G158" s="21"/>
      <c r="H158" s="30">
        <f t="shared" si="17"/>
        <v>0</v>
      </c>
      <c r="I158" s="31">
        <f t="shared" si="18"/>
        <v>44469</v>
      </c>
      <c r="J158" s="82">
        <f>LOOKUP(I158,KURLAR!B153:B517,KURLAR!C153:C517)</f>
        <v>8.8432999999999993</v>
      </c>
      <c r="K158" s="75">
        <f t="shared" si="19"/>
        <v>0</v>
      </c>
      <c r="L158" s="17"/>
    </row>
    <row r="159" spans="1:12" x14ac:dyDescent="0.25">
      <c r="A159" s="95">
        <v>44469</v>
      </c>
      <c r="B159" s="96">
        <f t="shared" si="20"/>
        <v>44469</v>
      </c>
      <c r="C159" s="97">
        <f t="shared" si="21"/>
        <v>0</v>
      </c>
      <c r="D159" s="43">
        <v>153</v>
      </c>
      <c r="E159" s="83"/>
      <c r="F159" s="28">
        <f t="shared" si="16"/>
        <v>0</v>
      </c>
      <c r="G159" s="20"/>
      <c r="H159" s="30">
        <f t="shared" si="17"/>
        <v>0</v>
      </c>
      <c r="I159" s="31">
        <f t="shared" si="18"/>
        <v>44469</v>
      </c>
      <c r="J159" s="82">
        <f>LOOKUP(I159,KURLAR!B154:B518,KURLAR!C154:C518)</f>
        <v>8.8432999999999993</v>
      </c>
      <c r="K159" s="33">
        <f t="shared" si="19"/>
        <v>0</v>
      </c>
      <c r="L159" s="17"/>
    </row>
    <row r="160" spans="1:12" x14ac:dyDescent="0.25">
      <c r="A160" s="95">
        <v>44469</v>
      </c>
      <c r="B160" s="96">
        <f t="shared" si="20"/>
        <v>44469</v>
      </c>
      <c r="C160" s="97">
        <f t="shared" si="21"/>
        <v>0</v>
      </c>
      <c r="D160" s="43">
        <v>154</v>
      </c>
      <c r="E160" s="83"/>
      <c r="F160" s="28">
        <f t="shared" si="16"/>
        <v>0</v>
      </c>
      <c r="G160" s="21"/>
      <c r="H160" s="30">
        <f t="shared" si="17"/>
        <v>0</v>
      </c>
      <c r="I160" s="31">
        <f t="shared" si="18"/>
        <v>44469</v>
      </c>
      <c r="J160" s="82">
        <f>LOOKUP(I160,KURLAR!B155:B519,KURLAR!C155:C519)</f>
        <v>8.8432999999999993</v>
      </c>
      <c r="K160" s="75">
        <f t="shared" si="19"/>
        <v>0</v>
      </c>
      <c r="L160" s="17"/>
    </row>
    <row r="161" spans="1:12" x14ac:dyDescent="0.25">
      <c r="A161" s="95">
        <v>44469</v>
      </c>
      <c r="B161" s="96">
        <f t="shared" si="20"/>
        <v>44469</v>
      </c>
      <c r="C161" s="97">
        <f t="shared" si="21"/>
        <v>0</v>
      </c>
      <c r="D161" s="43">
        <v>155</v>
      </c>
      <c r="E161" s="83"/>
      <c r="F161" s="28">
        <f t="shared" si="16"/>
        <v>0</v>
      </c>
      <c r="G161" s="20"/>
      <c r="H161" s="30">
        <f t="shared" si="17"/>
        <v>0</v>
      </c>
      <c r="I161" s="31">
        <f t="shared" si="18"/>
        <v>44469</v>
      </c>
      <c r="J161" s="82">
        <f>LOOKUP(I161,KURLAR!B156:B520,KURLAR!C156:C520)</f>
        <v>8.8432999999999993</v>
      </c>
      <c r="K161" s="33">
        <f t="shared" si="19"/>
        <v>0</v>
      </c>
      <c r="L161" s="17"/>
    </row>
    <row r="162" spans="1:12" x14ac:dyDescent="0.25">
      <c r="A162" s="95">
        <v>44469</v>
      </c>
      <c r="B162" s="96">
        <f t="shared" si="20"/>
        <v>44469</v>
      </c>
      <c r="C162" s="97">
        <f t="shared" si="21"/>
        <v>0</v>
      </c>
      <c r="D162" s="43">
        <v>156</v>
      </c>
      <c r="E162" s="83"/>
      <c r="F162" s="28">
        <f t="shared" si="16"/>
        <v>0</v>
      </c>
      <c r="G162" s="21"/>
      <c r="H162" s="30">
        <f t="shared" si="17"/>
        <v>0</v>
      </c>
      <c r="I162" s="31">
        <f t="shared" si="18"/>
        <v>44469</v>
      </c>
      <c r="J162" s="82">
        <f>LOOKUP(I162,KURLAR!B157:B521,KURLAR!C157:C521)</f>
        <v>8.8432999999999993</v>
      </c>
      <c r="K162" s="75">
        <f t="shared" si="19"/>
        <v>0</v>
      </c>
      <c r="L162" s="17"/>
    </row>
    <row r="163" spans="1:12" x14ac:dyDescent="0.25">
      <c r="A163" s="95">
        <v>44469</v>
      </c>
      <c r="B163" s="96">
        <f t="shared" si="20"/>
        <v>44469</v>
      </c>
      <c r="C163" s="97">
        <f t="shared" si="21"/>
        <v>0</v>
      </c>
      <c r="D163" s="43">
        <v>157</v>
      </c>
      <c r="E163" s="83"/>
      <c r="F163" s="28">
        <f t="shared" si="16"/>
        <v>0</v>
      </c>
      <c r="G163" s="20"/>
      <c r="H163" s="30">
        <f t="shared" si="17"/>
        <v>0</v>
      </c>
      <c r="I163" s="31">
        <f t="shared" si="18"/>
        <v>44469</v>
      </c>
      <c r="J163" s="82">
        <f>LOOKUP(I163,KURLAR!B158:B522,KURLAR!C158:C522)</f>
        <v>8.8432999999999993</v>
      </c>
      <c r="K163" s="33">
        <f t="shared" si="19"/>
        <v>0</v>
      </c>
      <c r="L163" s="17"/>
    </row>
    <row r="164" spans="1:12" x14ac:dyDescent="0.25">
      <c r="A164" s="95">
        <v>44469</v>
      </c>
      <c r="B164" s="96">
        <f t="shared" si="20"/>
        <v>44469</v>
      </c>
      <c r="C164" s="97">
        <f t="shared" si="21"/>
        <v>0</v>
      </c>
      <c r="D164" s="43">
        <v>158</v>
      </c>
      <c r="E164" s="83"/>
      <c r="F164" s="28">
        <f t="shared" si="16"/>
        <v>0</v>
      </c>
      <c r="G164" s="21"/>
      <c r="H164" s="30">
        <f t="shared" si="17"/>
        <v>0</v>
      </c>
      <c r="I164" s="31">
        <f t="shared" si="18"/>
        <v>44469</v>
      </c>
      <c r="J164" s="82">
        <f>LOOKUP(I164,KURLAR!B159:B523,KURLAR!C159:C523)</f>
        <v>8.8432999999999993</v>
      </c>
      <c r="K164" s="75">
        <f t="shared" si="19"/>
        <v>0</v>
      </c>
      <c r="L164" s="17"/>
    </row>
    <row r="165" spans="1:12" x14ac:dyDescent="0.25">
      <c r="A165" s="95">
        <v>44469</v>
      </c>
      <c r="B165" s="96">
        <f t="shared" si="20"/>
        <v>44469</v>
      </c>
      <c r="C165" s="97">
        <f t="shared" si="21"/>
        <v>0</v>
      </c>
      <c r="D165" s="43">
        <v>159</v>
      </c>
      <c r="E165" s="83"/>
      <c r="F165" s="28">
        <f t="shared" si="16"/>
        <v>0</v>
      </c>
      <c r="G165" s="20"/>
      <c r="H165" s="30">
        <f t="shared" si="17"/>
        <v>0</v>
      </c>
      <c r="I165" s="31">
        <f t="shared" si="18"/>
        <v>44469</v>
      </c>
      <c r="J165" s="82">
        <f>LOOKUP(I165,KURLAR!B160:B524,KURLAR!C160:C524)</f>
        <v>8.8432999999999993</v>
      </c>
      <c r="K165" s="33">
        <f t="shared" si="19"/>
        <v>0</v>
      </c>
      <c r="L165" s="17"/>
    </row>
    <row r="166" spans="1:12" x14ac:dyDescent="0.25">
      <c r="A166" s="95">
        <v>44469</v>
      </c>
      <c r="B166" s="96">
        <f t="shared" si="20"/>
        <v>44469</v>
      </c>
      <c r="C166" s="97">
        <f t="shared" si="21"/>
        <v>0</v>
      </c>
      <c r="D166" s="43">
        <v>160</v>
      </c>
      <c r="E166" s="83"/>
      <c r="F166" s="28">
        <f t="shared" si="16"/>
        <v>0</v>
      </c>
      <c r="G166" s="21"/>
      <c r="H166" s="30">
        <f t="shared" si="17"/>
        <v>0</v>
      </c>
      <c r="I166" s="31">
        <f t="shared" si="18"/>
        <v>44469</v>
      </c>
      <c r="J166" s="82">
        <f>LOOKUP(I166,KURLAR!B161:B525,KURLAR!C161:C525)</f>
        <v>8.8432999999999993</v>
      </c>
      <c r="K166" s="75">
        <f t="shared" si="19"/>
        <v>0</v>
      </c>
      <c r="L166" s="17"/>
    </row>
    <row r="167" spans="1:12" x14ac:dyDescent="0.25">
      <c r="A167" s="95">
        <v>44469</v>
      </c>
      <c r="B167" s="96">
        <f t="shared" si="20"/>
        <v>44469</v>
      </c>
      <c r="C167" s="97">
        <f t="shared" si="21"/>
        <v>0</v>
      </c>
      <c r="D167" s="43">
        <v>161</v>
      </c>
      <c r="E167" s="83"/>
      <c r="F167" s="28">
        <f t="shared" si="16"/>
        <v>0</v>
      </c>
      <c r="G167" s="20"/>
      <c r="H167" s="30">
        <f t="shared" si="17"/>
        <v>0</v>
      </c>
      <c r="I167" s="31">
        <f t="shared" si="18"/>
        <v>44469</v>
      </c>
      <c r="J167" s="82">
        <f>LOOKUP(I167,KURLAR!B162:B526,KURLAR!C162:C526)</f>
        <v>8.8432999999999993</v>
      </c>
      <c r="K167" s="33">
        <f t="shared" si="19"/>
        <v>0</v>
      </c>
      <c r="L167" s="17"/>
    </row>
    <row r="168" spans="1:12" x14ac:dyDescent="0.25">
      <c r="A168" s="95">
        <v>44469</v>
      </c>
      <c r="B168" s="96">
        <f t="shared" si="20"/>
        <v>44469</v>
      </c>
      <c r="C168" s="97">
        <f t="shared" si="21"/>
        <v>0</v>
      </c>
      <c r="D168" s="43">
        <v>162</v>
      </c>
      <c r="E168" s="83"/>
      <c r="F168" s="28">
        <f t="shared" si="16"/>
        <v>0</v>
      </c>
      <c r="G168" s="21"/>
      <c r="H168" s="30">
        <f t="shared" si="17"/>
        <v>0</v>
      </c>
      <c r="I168" s="31">
        <f t="shared" si="18"/>
        <v>44469</v>
      </c>
      <c r="J168" s="82">
        <f>LOOKUP(I168,KURLAR!B163:B527,KURLAR!C163:C527)</f>
        <v>8.8432999999999993</v>
      </c>
      <c r="K168" s="75">
        <f t="shared" si="19"/>
        <v>0</v>
      </c>
      <c r="L168" s="17"/>
    </row>
    <row r="169" spans="1:12" x14ac:dyDescent="0.25">
      <c r="A169" s="95">
        <v>44469</v>
      </c>
      <c r="B169" s="96">
        <f t="shared" si="20"/>
        <v>44469</v>
      </c>
      <c r="C169" s="97">
        <f t="shared" si="21"/>
        <v>0</v>
      </c>
      <c r="D169" s="43">
        <v>163</v>
      </c>
      <c r="E169" s="83"/>
      <c r="F169" s="28">
        <f t="shared" si="16"/>
        <v>0</v>
      </c>
      <c r="G169" s="20"/>
      <c r="H169" s="30">
        <f t="shared" si="17"/>
        <v>0</v>
      </c>
      <c r="I169" s="31">
        <f t="shared" si="18"/>
        <v>44469</v>
      </c>
      <c r="J169" s="82">
        <f>LOOKUP(I169,KURLAR!B164:B528,KURLAR!C164:C528)</f>
        <v>8.8432999999999993</v>
      </c>
      <c r="K169" s="33">
        <f t="shared" si="19"/>
        <v>0</v>
      </c>
      <c r="L169" s="17"/>
    </row>
    <row r="170" spans="1:12" x14ac:dyDescent="0.25">
      <c r="A170" s="95">
        <v>44469</v>
      </c>
      <c r="B170" s="96">
        <f t="shared" si="20"/>
        <v>44469</v>
      </c>
      <c r="C170" s="97">
        <f t="shared" si="21"/>
        <v>0</v>
      </c>
      <c r="D170" s="43">
        <v>164</v>
      </c>
      <c r="E170" s="83"/>
      <c r="F170" s="28">
        <f t="shared" si="16"/>
        <v>0</v>
      </c>
      <c r="G170" s="21"/>
      <c r="H170" s="30">
        <f t="shared" si="17"/>
        <v>0</v>
      </c>
      <c r="I170" s="31">
        <f t="shared" si="18"/>
        <v>44469</v>
      </c>
      <c r="J170" s="82">
        <f>LOOKUP(I170,KURLAR!B165:B529,KURLAR!C165:C529)</f>
        <v>8.8432999999999993</v>
      </c>
      <c r="K170" s="75">
        <f t="shared" si="19"/>
        <v>0</v>
      </c>
      <c r="L170" s="17"/>
    </row>
    <row r="171" spans="1:12" x14ac:dyDescent="0.25">
      <c r="A171" s="95">
        <v>44469</v>
      </c>
      <c r="B171" s="96">
        <f t="shared" si="20"/>
        <v>44469</v>
      </c>
      <c r="C171" s="97">
        <f t="shared" si="21"/>
        <v>0</v>
      </c>
      <c r="D171" s="43">
        <v>165</v>
      </c>
      <c r="E171" s="83"/>
      <c r="F171" s="28">
        <f t="shared" si="16"/>
        <v>0</v>
      </c>
      <c r="G171" s="20"/>
      <c r="H171" s="30">
        <f t="shared" si="17"/>
        <v>0</v>
      </c>
      <c r="I171" s="31">
        <f t="shared" si="18"/>
        <v>44469</v>
      </c>
      <c r="J171" s="82">
        <f>LOOKUP(I171,KURLAR!B166:B530,KURLAR!C166:C530)</f>
        <v>8.8432999999999993</v>
      </c>
      <c r="K171" s="33">
        <f t="shared" si="19"/>
        <v>0</v>
      </c>
      <c r="L171" s="17"/>
    </row>
    <row r="172" spans="1:12" x14ac:dyDescent="0.25">
      <c r="A172" s="95">
        <v>44469</v>
      </c>
      <c r="B172" s="96">
        <f t="shared" si="20"/>
        <v>44469</v>
      </c>
      <c r="C172" s="97">
        <f t="shared" si="21"/>
        <v>0</v>
      </c>
      <c r="D172" s="43">
        <v>166</v>
      </c>
      <c r="E172" s="83"/>
      <c r="F172" s="28">
        <f t="shared" si="16"/>
        <v>0</v>
      </c>
      <c r="G172" s="21"/>
      <c r="H172" s="30">
        <f t="shared" si="17"/>
        <v>0</v>
      </c>
      <c r="I172" s="31">
        <f t="shared" si="18"/>
        <v>44469</v>
      </c>
      <c r="J172" s="82">
        <f>LOOKUP(I172,KURLAR!B167:B531,KURLAR!C167:C531)</f>
        <v>8.8432999999999993</v>
      </c>
      <c r="K172" s="75">
        <f t="shared" si="19"/>
        <v>0</v>
      </c>
      <c r="L172" s="17"/>
    </row>
    <row r="173" spans="1:12" x14ac:dyDescent="0.25">
      <c r="A173" s="95">
        <v>44469</v>
      </c>
      <c r="B173" s="96">
        <f t="shared" si="20"/>
        <v>44469</v>
      </c>
      <c r="C173" s="97">
        <f t="shared" si="21"/>
        <v>0</v>
      </c>
      <c r="D173" s="43">
        <v>167</v>
      </c>
      <c r="E173" s="83"/>
      <c r="F173" s="28">
        <f t="shared" si="16"/>
        <v>0</v>
      </c>
      <c r="G173" s="20"/>
      <c r="H173" s="30">
        <f t="shared" si="17"/>
        <v>0</v>
      </c>
      <c r="I173" s="31">
        <f t="shared" si="18"/>
        <v>44469</v>
      </c>
      <c r="J173" s="82">
        <f>LOOKUP(I173,KURLAR!B168:B532,KURLAR!C168:C532)</f>
        <v>8.8432999999999993</v>
      </c>
      <c r="K173" s="33">
        <f t="shared" si="19"/>
        <v>0</v>
      </c>
      <c r="L173" s="17"/>
    </row>
    <row r="174" spans="1:12" x14ac:dyDescent="0.25">
      <c r="A174" s="95">
        <v>44469</v>
      </c>
      <c r="B174" s="96">
        <f t="shared" si="20"/>
        <v>44469</v>
      </c>
      <c r="C174" s="97">
        <f t="shared" si="21"/>
        <v>0</v>
      </c>
      <c r="D174" s="43">
        <v>168</v>
      </c>
      <c r="E174" s="83"/>
      <c r="F174" s="28">
        <f t="shared" si="16"/>
        <v>0</v>
      </c>
      <c r="G174" s="21"/>
      <c r="H174" s="30">
        <f t="shared" si="17"/>
        <v>0</v>
      </c>
      <c r="I174" s="31">
        <f t="shared" si="18"/>
        <v>44469</v>
      </c>
      <c r="J174" s="82">
        <f>LOOKUP(I174,KURLAR!B169:B533,KURLAR!C169:C533)</f>
        <v>8.8432999999999993</v>
      </c>
      <c r="K174" s="75">
        <f t="shared" si="19"/>
        <v>0</v>
      </c>
      <c r="L174" s="17"/>
    </row>
    <row r="175" spans="1:12" x14ac:dyDescent="0.25">
      <c r="A175" s="95">
        <v>44469</v>
      </c>
      <c r="B175" s="96">
        <f t="shared" si="20"/>
        <v>44469</v>
      </c>
      <c r="C175" s="97">
        <f t="shared" si="21"/>
        <v>0</v>
      </c>
      <c r="D175" s="43">
        <v>169</v>
      </c>
      <c r="E175" s="83"/>
      <c r="F175" s="28">
        <f t="shared" si="16"/>
        <v>0</v>
      </c>
      <c r="G175" s="20"/>
      <c r="H175" s="30">
        <f t="shared" si="17"/>
        <v>0</v>
      </c>
      <c r="I175" s="31">
        <f t="shared" si="18"/>
        <v>44469</v>
      </c>
      <c r="J175" s="82">
        <f>LOOKUP(I175,KURLAR!B170:B534,KURLAR!C170:C534)</f>
        <v>8.8432999999999993</v>
      </c>
      <c r="K175" s="33">
        <f t="shared" si="19"/>
        <v>0</v>
      </c>
      <c r="L175" s="17"/>
    </row>
    <row r="176" spans="1:12" x14ac:dyDescent="0.25">
      <c r="A176" s="95">
        <v>44469</v>
      </c>
      <c r="B176" s="96">
        <f t="shared" si="20"/>
        <v>44469</v>
      </c>
      <c r="C176" s="97">
        <f t="shared" si="21"/>
        <v>0</v>
      </c>
      <c r="D176" s="43">
        <v>170</v>
      </c>
      <c r="E176" s="83"/>
      <c r="F176" s="28">
        <f t="shared" si="16"/>
        <v>0</v>
      </c>
      <c r="G176" s="21"/>
      <c r="H176" s="30">
        <f t="shared" si="17"/>
        <v>0</v>
      </c>
      <c r="I176" s="31">
        <f t="shared" si="18"/>
        <v>44469</v>
      </c>
      <c r="J176" s="82">
        <f>LOOKUP(I176,KURLAR!B171:B535,KURLAR!C171:C535)</f>
        <v>8.8432999999999993</v>
      </c>
      <c r="K176" s="75">
        <f t="shared" si="19"/>
        <v>0</v>
      </c>
      <c r="L176" s="17"/>
    </row>
    <row r="177" spans="1:12" x14ac:dyDescent="0.25">
      <c r="A177" s="95">
        <v>44469</v>
      </c>
      <c r="B177" s="96">
        <f t="shared" si="20"/>
        <v>44469</v>
      </c>
      <c r="C177" s="97">
        <f t="shared" si="21"/>
        <v>0</v>
      </c>
      <c r="D177" s="43">
        <v>171</v>
      </c>
      <c r="E177" s="83"/>
      <c r="F177" s="28">
        <f t="shared" si="16"/>
        <v>0</v>
      </c>
      <c r="G177" s="20"/>
      <c r="H177" s="30">
        <f t="shared" si="17"/>
        <v>0</v>
      </c>
      <c r="I177" s="31">
        <f t="shared" si="18"/>
        <v>44469</v>
      </c>
      <c r="J177" s="82">
        <f>LOOKUP(I177,KURLAR!B172:B536,KURLAR!C172:C536)</f>
        <v>8.8432999999999993</v>
      </c>
      <c r="K177" s="33">
        <f t="shared" si="19"/>
        <v>0</v>
      </c>
      <c r="L177" s="17"/>
    </row>
    <row r="178" spans="1:12" x14ac:dyDescent="0.25">
      <c r="A178" s="95">
        <v>44469</v>
      </c>
      <c r="B178" s="96">
        <f t="shared" si="20"/>
        <v>44469</v>
      </c>
      <c r="C178" s="97">
        <f t="shared" si="21"/>
        <v>0</v>
      </c>
      <c r="D178" s="43">
        <v>172</v>
      </c>
      <c r="E178" s="83"/>
      <c r="F178" s="28">
        <f t="shared" si="16"/>
        <v>0</v>
      </c>
      <c r="G178" s="21"/>
      <c r="H178" s="30">
        <f t="shared" si="17"/>
        <v>0</v>
      </c>
      <c r="I178" s="31">
        <f t="shared" si="18"/>
        <v>44469</v>
      </c>
      <c r="J178" s="82">
        <f>LOOKUP(I178,KURLAR!B173:B537,KURLAR!C173:C537)</f>
        <v>8.8432999999999993</v>
      </c>
      <c r="K178" s="75">
        <f t="shared" si="19"/>
        <v>0</v>
      </c>
      <c r="L178" s="17"/>
    </row>
    <row r="179" spans="1:12" x14ac:dyDescent="0.25">
      <c r="A179" s="95">
        <v>44469</v>
      </c>
      <c r="B179" s="96">
        <f t="shared" si="20"/>
        <v>44469</v>
      </c>
      <c r="C179" s="97">
        <f t="shared" si="21"/>
        <v>0</v>
      </c>
      <c r="D179" s="43">
        <v>173</v>
      </c>
      <c r="E179" s="83"/>
      <c r="F179" s="28">
        <f t="shared" si="16"/>
        <v>0</v>
      </c>
      <c r="G179" s="20"/>
      <c r="H179" s="30">
        <f t="shared" si="17"/>
        <v>0</v>
      </c>
      <c r="I179" s="31">
        <f t="shared" si="18"/>
        <v>44469</v>
      </c>
      <c r="J179" s="82">
        <f>LOOKUP(I179,KURLAR!B174:B538,KURLAR!C174:C538)</f>
        <v>8.8432999999999993</v>
      </c>
      <c r="K179" s="33">
        <f t="shared" si="19"/>
        <v>0</v>
      </c>
      <c r="L179" s="17"/>
    </row>
    <row r="180" spans="1:12" x14ac:dyDescent="0.25">
      <c r="A180" s="95">
        <v>44469</v>
      </c>
      <c r="B180" s="96">
        <f t="shared" si="20"/>
        <v>44469</v>
      </c>
      <c r="C180" s="97">
        <f t="shared" si="21"/>
        <v>0</v>
      </c>
      <c r="D180" s="43">
        <v>174</v>
      </c>
      <c r="E180" s="83"/>
      <c r="F180" s="28">
        <f t="shared" si="16"/>
        <v>0</v>
      </c>
      <c r="G180" s="21"/>
      <c r="H180" s="30">
        <f t="shared" si="17"/>
        <v>0</v>
      </c>
      <c r="I180" s="31">
        <f t="shared" si="18"/>
        <v>44469</v>
      </c>
      <c r="J180" s="82">
        <f>LOOKUP(I180,KURLAR!B175:B539,KURLAR!C175:C539)</f>
        <v>8.8432999999999993</v>
      </c>
      <c r="K180" s="75">
        <f t="shared" si="19"/>
        <v>0</v>
      </c>
      <c r="L180" s="17"/>
    </row>
    <row r="181" spans="1:12" x14ac:dyDescent="0.25">
      <c r="A181" s="95">
        <v>44469</v>
      </c>
      <c r="B181" s="96">
        <f t="shared" si="20"/>
        <v>44469</v>
      </c>
      <c r="C181" s="97">
        <f t="shared" si="21"/>
        <v>0</v>
      </c>
      <c r="D181" s="43">
        <v>175</v>
      </c>
      <c r="E181" s="83"/>
      <c r="F181" s="28">
        <f t="shared" si="16"/>
        <v>0</v>
      </c>
      <c r="G181" s="20"/>
      <c r="H181" s="30">
        <f t="shared" si="17"/>
        <v>0</v>
      </c>
      <c r="I181" s="31">
        <f t="shared" si="18"/>
        <v>44469</v>
      </c>
      <c r="J181" s="82">
        <f>LOOKUP(I181,KURLAR!B176:B540,KURLAR!C176:C540)</f>
        <v>8.8432999999999993</v>
      </c>
      <c r="K181" s="33">
        <f t="shared" si="19"/>
        <v>0</v>
      </c>
      <c r="L181" s="17"/>
    </row>
    <row r="182" spans="1:12" x14ac:dyDescent="0.25">
      <c r="A182" s="95">
        <v>44469</v>
      </c>
      <c r="B182" s="96">
        <f t="shared" si="20"/>
        <v>44469</v>
      </c>
      <c r="C182" s="97">
        <f t="shared" si="21"/>
        <v>0</v>
      </c>
      <c r="D182" s="43">
        <v>176</v>
      </c>
      <c r="E182" s="83"/>
      <c r="F182" s="28">
        <f t="shared" si="16"/>
        <v>0</v>
      </c>
      <c r="G182" s="21"/>
      <c r="H182" s="30">
        <f t="shared" si="17"/>
        <v>0</v>
      </c>
      <c r="I182" s="31">
        <f t="shared" si="18"/>
        <v>44469</v>
      </c>
      <c r="J182" s="82">
        <f>LOOKUP(I182,KURLAR!B177:B541,KURLAR!C177:C541)</f>
        <v>8.8432999999999993</v>
      </c>
      <c r="K182" s="75">
        <f t="shared" si="19"/>
        <v>0</v>
      </c>
      <c r="L182" s="17"/>
    </row>
    <row r="183" spans="1:12" x14ac:dyDescent="0.25">
      <c r="A183" s="95">
        <v>44469</v>
      </c>
      <c r="B183" s="96">
        <f t="shared" si="20"/>
        <v>44469</v>
      </c>
      <c r="C183" s="97">
        <f t="shared" si="21"/>
        <v>0</v>
      </c>
      <c r="D183" s="43">
        <v>177</v>
      </c>
      <c r="E183" s="83"/>
      <c r="F183" s="28">
        <f t="shared" si="16"/>
        <v>0</v>
      </c>
      <c r="G183" s="20"/>
      <c r="H183" s="30">
        <f t="shared" si="17"/>
        <v>0</v>
      </c>
      <c r="I183" s="31">
        <f t="shared" si="18"/>
        <v>44469</v>
      </c>
      <c r="J183" s="82">
        <f>LOOKUP(I183,KURLAR!B178:B542,KURLAR!C178:C542)</f>
        <v>8.8432999999999993</v>
      </c>
      <c r="K183" s="33">
        <f t="shared" si="19"/>
        <v>0</v>
      </c>
      <c r="L183" s="17"/>
    </row>
    <row r="184" spans="1:12" x14ac:dyDescent="0.25">
      <c r="A184" s="95">
        <v>44469</v>
      </c>
      <c r="B184" s="96">
        <f t="shared" si="20"/>
        <v>44469</v>
      </c>
      <c r="C184" s="97">
        <f t="shared" si="21"/>
        <v>0</v>
      </c>
      <c r="D184" s="43">
        <v>178</v>
      </c>
      <c r="E184" s="83"/>
      <c r="F184" s="28">
        <f t="shared" si="16"/>
        <v>0</v>
      </c>
      <c r="G184" s="21"/>
      <c r="H184" s="30">
        <f t="shared" si="17"/>
        <v>0</v>
      </c>
      <c r="I184" s="31">
        <f t="shared" si="18"/>
        <v>44469</v>
      </c>
      <c r="J184" s="82">
        <f>LOOKUP(I184,KURLAR!B179:B543,KURLAR!C179:C543)</f>
        <v>8.8432999999999993</v>
      </c>
      <c r="K184" s="75">
        <f t="shared" si="19"/>
        <v>0</v>
      </c>
      <c r="L184" s="17"/>
    </row>
    <row r="185" spans="1:12" x14ac:dyDescent="0.25">
      <c r="A185" s="95">
        <v>44469</v>
      </c>
      <c r="B185" s="96">
        <f t="shared" si="20"/>
        <v>44469</v>
      </c>
      <c r="C185" s="97">
        <f t="shared" si="21"/>
        <v>0</v>
      </c>
      <c r="D185" s="43">
        <v>179</v>
      </c>
      <c r="E185" s="83"/>
      <c r="F185" s="28">
        <f t="shared" si="16"/>
        <v>0</v>
      </c>
      <c r="G185" s="20"/>
      <c r="H185" s="30">
        <f t="shared" si="17"/>
        <v>0</v>
      </c>
      <c r="I185" s="31">
        <f t="shared" si="18"/>
        <v>44469</v>
      </c>
      <c r="J185" s="82">
        <f>LOOKUP(I185,KURLAR!B180:B544,KURLAR!C180:C544)</f>
        <v>8.8432999999999993</v>
      </c>
      <c r="K185" s="33">
        <f t="shared" si="19"/>
        <v>0</v>
      </c>
      <c r="L185" s="17"/>
    </row>
    <row r="186" spans="1:12" x14ac:dyDescent="0.25">
      <c r="A186" s="95">
        <v>44469</v>
      </c>
      <c r="B186" s="96">
        <f t="shared" si="20"/>
        <v>44469</v>
      </c>
      <c r="C186" s="97">
        <f t="shared" si="21"/>
        <v>0</v>
      </c>
      <c r="D186" s="43">
        <v>180</v>
      </c>
      <c r="E186" s="83"/>
      <c r="F186" s="28">
        <f t="shared" si="16"/>
        <v>0</v>
      </c>
      <c r="G186" s="21"/>
      <c r="H186" s="30">
        <f t="shared" si="17"/>
        <v>0</v>
      </c>
      <c r="I186" s="31">
        <f t="shared" si="18"/>
        <v>44469</v>
      </c>
      <c r="J186" s="82">
        <f>LOOKUP(I186,KURLAR!B181:B545,KURLAR!C181:C545)</f>
        <v>8.8432999999999993</v>
      </c>
      <c r="K186" s="75">
        <f t="shared" si="19"/>
        <v>0</v>
      </c>
      <c r="L186" s="17"/>
    </row>
    <row r="187" spans="1:12" x14ac:dyDescent="0.25">
      <c r="A187" s="95">
        <v>44469</v>
      </c>
      <c r="B187" s="96">
        <f t="shared" si="20"/>
        <v>44469</v>
      </c>
      <c r="C187" s="97">
        <f t="shared" si="21"/>
        <v>0</v>
      </c>
      <c r="D187" s="43">
        <v>181</v>
      </c>
      <c r="E187" s="83"/>
      <c r="F187" s="28">
        <f t="shared" si="16"/>
        <v>0</v>
      </c>
      <c r="G187" s="20"/>
      <c r="H187" s="30">
        <f t="shared" si="17"/>
        <v>0</v>
      </c>
      <c r="I187" s="31">
        <f t="shared" si="18"/>
        <v>44469</v>
      </c>
      <c r="J187" s="82">
        <f>LOOKUP(I187,KURLAR!B182:B546,KURLAR!C182:C546)</f>
        <v>8.8432999999999993</v>
      </c>
      <c r="K187" s="33">
        <f t="shared" si="19"/>
        <v>0</v>
      </c>
      <c r="L187" s="17"/>
    </row>
    <row r="188" spans="1:12" x14ac:dyDescent="0.25">
      <c r="A188" s="95">
        <v>44469</v>
      </c>
      <c r="B188" s="96">
        <f t="shared" si="20"/>
        <v>44469</v>
      </c>
      <c r="C188" s="97">
        <f t="shared" si="21"/>
        <v>0</v>
      </c>
      <c r="D188" s="43">
        <v>182</v>
      </c>
      <c r="E188" s="83"/>
      <c r="F188" s="28">
        <f t="shared" si="16"/>
        <v>0</v>
      </c>
      <c r="G188" s="21"/>
      <c r="H188" s="30">
        <f t="shared" si="17"/>
        <v>0</v>
      </c>
      <c r="I188" s="31">
        <f t="shared" si="18"/>
        <v>44469</v>
      </c>
      <c r="J188" s="82">
        <f>LOOKUP(I188,KURLAR!B183:B547,KURLAR!C183:C547)</f>
        <v>8.8432999999999993</v>
      </c>
      <c r="K188" s="75">
        <f t="shared" si="19"/>
        <v>0</v>
      </c>
      <c r="L188" s="17"/>
    </row>
    <row r="189" spans="1:12" x14ac:dyDescent="0.25">
      <c r="A189" s="95">
        <v>44469</v>
      </c>
      <c r="B189" s="96">
        <f t="shared" si="20"/>
        <v>44469</v>
      </c>
      <c r="C189" s="97">
        <f t="shared" si="21"/>
        <v>0</v>
      </c>
      <c r="D189" s="43">
        <v>183</v>
      </c>
      <c r="E189" s="83"/>
      <c r="F189" s="28">
        <f t="shared" si="16"/>
        <v>0</v>
      </c>
      <c r="G189" s="20"/>
      <c r="H189" s="30">
        <f t="shared" si="17"/>
        <v>0</v>
      </c>
      <c r="I189" s="31">
        <f t="shared" si="18"/>
        <v>44469</v>
      </c>
      <c r="J189" s="82">
        <f>LOOKUP(I189,KURLAR!B184:B548,KURLAR!C184:C548)</f>
        <v>8.8432999999999993</v>
      </c>
      <c r="K189" s="33">
        <f t="shared" si="19"/>
        <v>0</v>
      </c>
      <c r="L189" s="17"/>
    </row>
    <row r="190" spans="1:12" x14ac:dyDescent="0.25">
      <c r="A190" s="95">
        <v>44469</v>
      </c>
      <c r="B190" s="96">
        <f t="shared" si="20"/>
        <v>44469</v>
      </c>
      <c r="C190" s="97">
        <f t="shared" si="21"/>
        <v>0</v>
      </c>
      <c r="D190" s="43">
        <v>184</v>
      </c>
      <c r="E190" s="83"/>
      <c r="F190" s="28">
        <f t="shared" si="16"/>
        <v>0</v>
      </c>
      <c r="G190" s="21"/>
      <c r="H190" s="30">
        <f t="shared" si="17"/>
        <v>0</v>
      </c>
      <c r="I190" s="31">
        <f t="shared" si="18"/>
        <v>44469</v>
      </c>
      <c r="J190" s="82">
        <f>LOOKUP(I190,KURLAR!B185:B549,KURLAR!C185:C549)</f>
        <v>8.8432999999999993</v>
      </c>
      <c r="K190" s="75">
        <f t="shared" si="19"/>
        <v>0</v>
      </c>
      <c r="L190" s="17"/>
    </row>
    <row r="191" spans="1:12" x14ac:dyDescent="0.25">
      <c r="A191" s="95">
        <v>44469</v>
      </c>
      <c r="B191" s="96">
        <f t="shared" si="20"/>
        <v>44469</v>
      </c>
      <c r="C191" s="97">
        <f t="shared" si="21"/>
        <v>0</v>
      </c>
      <c r="D191" s="43">
        <v>185</v>
      </c>
      <c r="E191" s="83"/>
      <c r="F191" s="28">
        <f t="shared" ref="F191:F206" si="22">F190-G190</f>
        <v>0</v>
      </c>
      <c r="G191" s="20"/>
      <c r="H191" s="30">
        <f t="shared" ref="H191:H206" si="23">H190-G191</f>
        <v>0</v>
      </c>
      <c r="I191" s="31">
        <f t="shared" ref="I191:I206" si="24">IF(C191&gt;=B191,E191,(A191))</f>
        <v>44469</v>
      </c>
      <c r="J191" s="82">
        <f>LOOKUP(I191,KURLAR!B186:B550,KURLAR!C186:C550)</f>
        <v>8.8432999999999993</v>
      </c>
      <c r="K191" s="33">
        <f t="shared" ref="K191:K206" si="25">G191*($G$3-J191)</f>
        <v>0</v>
      </c>
      <c r="L191" s="17"/>
    </row>
    <row r="192" spans="1:12" x14ac:dyDescent="0.25">
      <c r="A192" s="95">
        <v>44469</v>
      </c>
      <c r="B192" s="96">
        <f t="shared" ref="B192:B206" si="26">A192</f>
        <v>44469</v>
      </c>
      <c r="C192" s="97">
        <f t="shared" ref="C192:C206" si="27">E192</f>
        <v>0</v>
      </c>
      <c r="D192" s="43">
        <v>186</v>
      </c>
      <c r="E192" s="83"/>
      <c r="F192" s="28">
        <f t="shared" si="22"/>
        <v>0</v>
      </c>
      <c r="G192" s="21"/>
      <c r="H192" s="30">
        <f t="shared" si="23"/>
        <v>0</v>
      </c>
      <c r="I192" s="31">
        <f t="shared" si="24"/>
        <v>44469</v>
      </c>
      <c r="J192" s="82">
        <f>LOOKUP(I192,KURLAR!B187:B551,KURLAR!C187:C551)</f>
        <v>8.8432999999999993</v>
      </c>
      <c r="K192" s="75">
        <f t="shared" si="25"/>
        <v>0</v>
      </c>
      <c r="L192" s="17"/>
    </row>
    <row r="193" spans="1:12" x14ac:dyDescent="0.25">
      <c r="A193" s="95">
        <v>44469</v>
      </c>
      <c r="B193" s="96">
        <f t="shared" si="26"/>
        <v>44469</v>
      </c>
      <c r="C193" s="97">
        <f t="shared" si="27"/>
        <v>0</v>
      </c>
      <c r="D193" s="43">
        <v>187</v>
      </c>
      <c r="E193" s="83"/>
      <c r="F193" s="28">
        <f t="shared" si="22"/>
        <v>0</v>
      </c>
      <c r="G193" s="20"/>
      <c r="H193" s="30">
        <f t="shared" si="23"/>
        <v>0</v>
      </c>
      <c r="I193" s="31">
        <f t="shared" si="24"/>
        <v>44469</v>
      </c>
      <c r="J193" s="82">
        <f>LOOKUP(I193,KURLAR!B188:B552,KURLAR!C188:C552)</f>
        <v>8.8432999999999993</v>
      </c>
      <c r="K193" s="33">
        <f t="shared" si="25"/>
        <v>0</v>
      </c>
      <c r="L193" s="17"/>
    </row>
    <row r="194" spans="1:12" x14ac:dyDescent="0.25">
      <c r="A194" s="95">
        <v>44469</v>
      </c>
      <c r="B194" s="96">
        <f t="shared" si="26"/>
        <v>44469</v>
      </c>
      <c r="C194" s="97">
        <f t="shared" si="27"/>
        <v>0</v>
      </c>
      <c r="D194" s="43">
        <v>188</v>
      </c>
      <c r="E194" s="83"/>
      <c r="F194" s="28">
        <f t="shared" si="22"/>
        <v>0</v>
      </c>
      <c r="G194" s="21"/>
      <c r="H194" s="30">
        <f t="shared" si="23"/>
        <v>0</v>
      </c>
      <c r="I194" s="31">
        <f t="shared" si="24"/>
        <v>44469</v>
      </c>
      <c r="J194" s="82">
        <f>LOOKUP(I194,KURLAR!B189:B553,KURLAR!C189:C553)</f>
        <v>8.8432999999999993</v>
      </c>
      <c r="K194" s="75">
        <f t="shared" si="25"/>
        <v>0</v>
      </c>
      <c r="L194" s="17"/>
    </row>
    <row r="195" spans="1:12" x14ac:dyDescent="0.25">
      <c r="A195" s="95">
        <v>44469</v>
      </c>
      <c r="B195" s="96">
        <f t="shared" si="26"/>
        <v>44469</v>
      </c>
      <c r="C195" s="97">
        <f t="shared" si="27"/>
        <v>0</v>
      </c>
      <c r="D195" s="43">
        <v>189</v>
      </c>
      <c r="E195" s="83"/>
      <c r="F195" s="28">
        <f t="shared" si="22"/>
        <v>0</v>
      </c>
      <c r="G195" s="20"/>
      <c r="H195" s="30">
        <f t="shared" si="23"/>
        <v>0</v>
      </c>
      <c r="I195" s="31">
        <f t="shared" si="24"/>
        <v>44469</v>
      </c>
      <c r="J195" s="82">
        <f>LOOKUP(I195,KURLAR!B190:B554,KURLAR!C190:C554)</f>
        <v>8.8432999999999993</v>
      </c>
      <c r="K195" s="33">
        <f t="shared" si="25"/>
        <v>0</v>
      </c>
      <c r="L195" s="17"/>
    </row>
    <row r="196" spans="1:12" x14ac:dyDescent="0.25">
      <c r="A196" s="95">
        <v>44469</v>
      </c>
      <c r="B196" s="96">
        <f t="shared" si="26"/>
        <v>44469</v>
      </c>
      <c r="C196" s="97">
        <f t="shared" si="27"/>
        <v>0</v>
      </c>
      <c r="D196" s="43">
        <v>190</v>
      </c>
      <c r="E196" s="83"/>
      <c r="F196" s="28">
        <f t="shared" si="22"/>
        <v>0</v>
      </c>
      <c r="G196" s="21"/>
      <c r="H196" s="30">
        <f t="shared" si="23"/>
        <v>0</v>
      </c>
      <c r="I196" s="31">
        <f t="shared" si="24"/>
        <v>44469</v>
      </c>
      <c r="J196" s="82">
        <f>LOOKUP(I196,KURLAR!B191:B555,KURLAR!C191:C555)</f>
        <v>8.8432999999999993</v>
      </c>
      <c r="K196" s="75">
        <f t="shared" si="25"/>
        <v>0</v>
      </c>
      <c r="L196" s="17"/>
    </row>
    <row r="197" spans="1:12" x14ac:dyDescent="0.25">
      <c r="A197" s="95">
        <v>44469</v>
      </c>
      <c r="B197" s="96">
        <f t="shared" si="26"/>
        <v>44469</v>
      </c>
      <c r="C197" s="97">
        <f t="shared" si="27"/>
        <v>0</v>
      </c>
      <c r="D197" s="43">
        <v>191</v>
      </c>
      <c r="E197" s="83"/>
      <c r="F197" s="28">
        <f t="shared" si="22"/>
        <v>0</v>
      </c>
      <c r="G197" s="20"/>
      <c r="H197" s="30">
        <f t="shared" si="23"/>
        <v>0</v>
      </c>
      <c r="I197" s="31">
        <f t="shared" si="24"/>
        <v>44469</v>
      </c>
      <c r="J197" s="82">
        <f>LOOKUP(I197,KURLAR!B192:B556,KURLAR!C192:C556)</f>
        <v>8.8432999999999993</v>
      </c>
      <c r="K197" s="33">
        <f t="shared" si="25"/>
        <v>0</v>
      </c>
      <c r="L197" s="17"/>
    </row>
    <row r="198" spans="1:12" x14ac:dyDescent="0.25">
      <c r="A198" s="95">
        <v>44469</v>
      </c>
      <c r="B198" s="96">
        <f t="shared" si="26"/>
        <v>44469</v>
      </c>
      <c r="C198" s="97">
        <f t="shared" si="27"/>
        <v>0</v>
      </c>
      <c r="D198" s="43">
        <v>192</v>
      </c>
      <c r="E198" s="83"/>
      <c r="F198" s="28">
        <f t="shared" si="22"/>
        <v>0</v>
      </c>
      <c r="G198" s="21"/>
      <c r="H198" s="30">
        <f t="shared" si="23"/>
        <v>0</v>
      </c>
      <c r="I198" s="31">
        <f t="shared" si="24"/>
        <v>44469</v>
      </c>
      <c r="J198" s="82">
        <f>LOOKUP(I198,KURLAR!B193:B557,KURLAR!C193:C557)</f>
        <v>8.8432999999999993</v>
      </c>
      <c r="K198" s="75">
        <f t="shared" si="25"/>
        <v>0</v>
      </c>
      <c r="L198" s="17"/>
    </row>
    <row r="199" spans="1:12" x14ac:dyDescent="0.25">
      <c r="A199" s="95">
        <v>44469</v>
      </c>
      <c r="B199" s="96">
        <f t="shared" si="26"/>
        <v>44469</v>
      </c>
      <c r="C199" s="97">
        <f t="shared" si="27"/>
        <v>0</v>
      </c>
      <c r="D199" s="43">
        <v>193</v>
      </c>
      <c r="E199" s="83"/>
      <c r="F199" s="28">
        <f t="shared" si="22"/>
        <v>0</v>
      </c>
      <c r="G199" s="20"/>
      <c r="H199" s="30">
        <f t="shared" si="23"/>
        <v>0</v>
      </c>
      <c r="I199" s="31">
        <f t="shared" si="24"/>
        <v>44469</v>
      </c>
      <c r="J199" s="82">
        <f>LOOKUP(I199,KURLAR!B194:B558,KURLAR!C194:C558)</f>
        <v>8.8432999999999993</v>
      </c>
      <c r="K199" s="33">
        <f t="shared" si="25"/>
        <v>0</v>
      </c>
      <c r="L199" s="17"/>
    </row>
    <row r="200" spans="1:12" x14ac:dyDescent="0.25">
      <c r="A200" s="95">
        <v>44469</v>
      </c>
      <c r="B200" s="96">
        <f t="shared" si="26"/>
        <v>44469</v>
      </c>
      <c r="C200" s="97">
        <f t="shared" si="27"/>
        <v>0</v>
      </c>
      <c r="D200" s="43">
        <v>194</v>
      </c>
      <c r="E200" s="83"/>
      <c r="F200" s="28">
        <f t="shared" si="22"/>
        <v>0</v>
      </c>
      <c r="G200" s="21"/>
      <c r="H200" s="30">
        <f t="shared" si="23"/>
        <v>0</v>
      </c>
      <c r="I200" s="31">
        <f t="shared" si="24"/>
        <v>44469</v>
      </c>
      <c r="J200" s="82">
        <f>LOOKUP(I200,KURLAR!B195:B559,KURLAR!C195:C559)</f>
        <v>8.8432999999999993</v>
      </c>
      <c r="K200" s="75">
        <f t="shared" si="25"/>
        <v>0</v>
      </c>
      <c r="L200" s="17"/>
    </row>
    <row r="201" spans="1:12" x14ac:dyDescent="0.25">
      <c r="A201" s="95">
        <v>44469</v>
      </c>
      <c r="B201" s="96">
        <f t="shared" si="26"/>
        <v>44469</v>
      </c>
      <c r="C201" s="97">
        <f t="shared" si="27"/>
        <v>0</v>
      </c>
      <c r="D201" s="43">
        <v>195</v>
      </c>
      <c r="E201" s="83"/>
      <c r="F201" s="28">
        <f t="shared" si="22"/>
        <v>0</v>
      </c>
      <c r="G201" s="20"/>
      <c r="H201" s="30">
        <f t="shared" si="23"/>
        <v>0</v>
      </c>
      <c r="I201" s="31">
        <f t="shared" si="24"/>
        <v>44469</v>
      </c>
      <c r="J201" s="82">
        <f>LOOKUP(I201,KURLAR!B196:B560,KURLAR!C196:C560)</f>
        <v>8.8432999999999993</v>
      </c>
      <c r="K201" s="33">
        <f t="shared" si="25"/>
        <v>0</v>
      </c>
      <c r="L201" s="17"/>
    </row>
    <row r="202" spans="1:12" x14ac:dyDescent="0.25">
      <c r="A202" s="95">
        <v>44469</v>
      </c>
      <c r="B202" s="96">
        <f t="shared" si="26"/>
        <v>44469</v>
      </c>
      <c r="C202" s="97">
        <f t="shared" si="27"/>
        <v>0</v>
      </c>
      <c r="D202" s="43">
        <v>196</v>
      </c>
      <c r="E202" s="83"/>
      <c r="F202" s="28">
        <f t="shared" si="22"/>
        <v>0</v>
      </c>
      <c r="G202" s="21"/>
      <c r="H202" s="30">
        <f t="shared" si="23"/>
        <v>0</v>
      </c>
      <c r="I202" s="31">
        <f t="shared" si="24"/>
        <v>44469</v>
      </c>
      <c r="J202" s="82">
        <f>LOOKUP(I202,KURLAR!B197:B561,KURLAR!C197:C561)</f>
        <v>8.8432999999999993</v>
      </c>
      <c r="K202" s="75">
        <f t="shared" si="25"/>
        <v>0</v>
      </c>
      <c r="L202" s="17"/>
    </row>
    <row r="203" spans="1:12" x14ac:dyDescent="0.25">
      <c r="A203" s="95">
        <v>44469</v>
      </c>
      <c r="B203" s="96">
        <f t="shared" si="26"/>
        <v>44469</v>
      </c>
      <c r="C203" s="97">
        <f t="shared" si="27"/>
        <v>0</v>
      </c>
      <c r="D203" s="43">
        <v>197</v>
      </c>
      <c r="E203" s="83"/>
      <c r="F203" s="28">
        <f t="shared" si="22"/>
        <v>0</v>
      </c>
      <c r="G203" s="20"/>
      <c r="H203" s="30">
        <f t="shared" si="23"/>
        <v>0</v>
      </c>
      <c r="I203" s="31">
        <f t="shared" si="24"/>
        <v>44469</v>
      </c>
      <c r="J203" s="82">
        <f>LOOKUP(I203,KURLAR!B198:B562,KURLAR!C198:C562)</f>
        <v>8.8432999999999993</v>
      </c>
      <c r="K203" s="33">
        <f t="shared" si="25"/>
        <v>0</v>
      </c>
      <c r="L203" s="17"/>
    </row>
    <row r="204" spans="1:12" x14ac:dyDescent="0.25">
      <c r="A204" s="95">
        <v>44469</v>
      </c>
      <c r="B204" s="96">
        <f t="shared" si="26"/>
        <v>44469</v>
      </c>
      <c r="C204" s="97">
        <f t="shared" si="27"/>
        <v>0</v>
      </c>
      <c r="D204" s="43">
        <v>198</v>
      </c>
      <c r="E204" s="83"/>
      <c r="F204" s="28">
        <f t="shared" si="22"/>
        <v>0</v>
      </c>
      <c r="G204" s="21"/>
      <c r="H204" s="30">
        <f t="shared" si="23"/>
        <v>0</v>
      </c>
      <c r="I204" s="31">
        <f t="shared" si="24"/>
        <v>44469</v>
      </c>
      <c r="J204" s="82">
        <f>LOOKUP(I204,KURLAR!B199:B563,KURLAR!C199:C563)</f>
        <v>8.8432999999999993</v>
      </c>
      <c r="K204" s="75">
        <f t="shared" si="25"/>
        <v>0</v>
      </c>
      <c r="L204" s="17"/>
    </row>
    <row r="205" spans="1:12" x14ac:dyDescent="0.25">
      <c r="A205" s="95">
        <v>44469</v>
      </c>
      <c r="B205" s="96">
        <f t="shared" si="26"/>
        <v>44469</v>
      </c>
      <c r="C205" s="97">
        <f t="shared" si="27"/>
        <v>0</v>
      </c>
      <c r="D205" s="43">
        <v>199</v>
      </c>
      <c r="E205" s="83"/>
      <c r="F205" s="28">
        <f t="shared" si="22"/>
        <v>0</v>
      </c>
      <c r="G205" s="20"/>
      <c r="H205" s="30">
        <f t="shared" si="23"/>
        <v>0</v>
      </c>
      <c r="I205" s="31">
        <f t="shared" si="24"/>
        <v>44469</v>
      </c>
      <c r="J205" s="82">
        <f>LOOKUP(I205,KURLAR!B200:B564,KURLAR!C200:C564)</f>
        <v>8.8432999999999993</v>
      </c>
      <c r="K205" s="33">
        <f t="shared" si="25"/>
        <v>0</v>
      </c>
      <c r="L205" s="17"/>
    </row>
    <row r="206" spans="1:12" ht="15.75" thickBot="1" x14ac:dyDescent="0.3">
      <c r="A206" s="95">
        <v>44469</v>
      </c>
      <c r="B206" s="96">
        <f t="shared" si="26"/>
        <v>44469</v>
      </c>
      <c r="C206" s="97">
        <f t="shared" si="27"/>
        <v>0</v>
      </c>
      <c r="D206" s="43">
        <v>200</v>
      </c>
      <c r="E206" s="83"/>
      <c r="F206" s="28">
        <f t="shared" si="22"/>
        <v>0</v>
      </c>
      <c r="G206" s="21"/>
      <c r="H206" s="30">
        <f t="shared" si="23"/>
        <v>0</v>
      </c>
      <c r="I206" s="31">
        <f t="shared" si="24"/>
        <v>44469</v>
      </c>
      <c r="J206" s="82">
        <f>LOOKUP(I206,KURLAR!B201:B565,KURLAR!C201:C565)</f>
        <v>8.8432999999999993</v>
      </c>
      <c r="K206" s="75">
        <f t="shared" si="25"/>
        <v>0</v>
      </c>
      <c r="L206" s="17"/>
    </row>
    <row r="207" spans="1:12" ht="21.75" thickBot="1" x14ac:dyDescent="0.3">
      <c r="A207" s="94"/>
      <c r="B207" s="94"/>
      <c r="C207" s="94"/>
      <c r="D207" s="91" t="s">
        <v>15</v>
      </c>
      <c r="E207" s="92"/>
      <c r="F207" s="93"/>
      <c r="G207" s="44">
        <f>SUM(G7:G206)</f>
        <v>0</v>
      </c>
      <c r="H207" s="45"/>
      <c r="I207" s="46"/>
      <c r="J207" s="77"/>
      <c r="K207" s="47">
        <f>SUM(K7:K206)</f>
        <v>0</v>
      </c>
      <c r="L207" s="17"/>
    </row>
    <row r="208" spans="1:12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</sheetData>
  <sheetProtection algorithmName="SHA-512" hashValue="P9/4MwKJc09BPAJB/EjjIfqLIv9TDYEf0Fbl+wUsEdtDrlFs7I534Em9nqlc7ZbyEsq7ZGOKOWIYzNxA7resMg==" saltValue="ROx1YsA1lHbIfA77aSbR8w==" spinCount="100000" sheet="1" objects="1" scenarios="1"/>
  <mergeCells count="3">
    <mergeCell ref="D5:H5"/>
    <mergeCell ref="I5:K5"/>
    <mergeCell ref="D207:F207"/>
  </mergeCells>
  <dataValidations count="3">
    <dataValidation type="date" allowBlank="1" showInputMessage="1" showErrorMessage="1" errorTitle="Geçersiz Tarih Aralığı" error="Alım tarihi 01.01.2021 - 31.12.2021 tarihleri arasında olmalıdır." sqref="E7:E206" xr:uid="{470ED3CC-CAE2-4567-AA80-CC4A859F9D95}">
      <formula1>44197</formula1>
      <formula2>44561</formula2>
    </dataValidation>
    <dataValidation type="custom" errorStyle="warning" allowBlank="1" showInputMessage="1" showErrorMessage="1" sqref="F8:F206" xr:uid="{193F72ED-626C-42E1-8CA0-2A0D43508540}">
      <formula1>F8:F128&lt;0</formula1>
    </dataValidation>
    <dataValidation type="custom" errorStyle="warning" allowBlank="1" showInputMessage="1" showErrorMessage="1" sqref="F7" xr:uid="{C769DAD5-71CF-4CA4-8AEB-0460F3B4E78C}">
      <formula1>F7:F207&lt;0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A747-3B70-4567-BDE8-CDAE88146B49}">
  <sheetPr codeName="Sayfa7">
    <tabColor rgb="FF00B0F0"/>
  </sheetPr>
  <dimension ref="A1:L208"/>
  <sheetViews>
    <sheetView zoomScale="70" zoomScaleNormal="70" workbookViewId="0">
      <selection activeCell="I3" sqref="I3"/>
    </sheetView>
  </sheetViews>
  <sheetFormatPr defaultColWidth="8.85546875" defaultRowHeight="15" x14ac:dyDescent="0.25"/>
  <cols>
    <col min="1" max="1" width="10.85546875" style="2" bestFit="1" customWidth="1"/>
    <col min="2" max="2" width="19.28515625" style="2" bestFit="1" customWidth="1"/>
    <col min="3" max="3" width="12" style="2" customWidth="1"/>
    <col min="4" max="4" width="10.7109375" style="14" customWidth="1"/>
    <col min="5" max="5" width="47.140625" style="2" customWidth="1"/>
    <col min="6" max="6" width="20.28515625" style="2" customWidth="1"/>
    <col min="7" max="7" width="20.7109375" style="2" customWidth="1"/>
    <col min="8" max="8" width="17.42578125" style="2" customWidth="1"/>
    <col min="9" max="9" width="21.42578125" style="2" customWidth="1"/>
    <col min="10" max="10" width="17.7109375" style="2" customWidth="1"/>
    <col min="11" max="11" width="22.28515625" style="2" customWidth="1"/>
    <col min="12" max="16384" width="8.85546875" style="2"/>
  </cols>
  <sheetData>
    <row r="1" spans="1:12" ht="15.75" thickBot="1" x14ac:dyDescent="0.3">
      <c r="A1" s="15"/>
      <c r="B1" s="15"/>
      <c r="C1" s="15"/>
      <c r="D1" s="16"/>
      <c r="E1" s="17"/>
      <c r="F1" s="17"/>
      <c r="G1" s="17"/>
      <c r="H1" s="17"/>
      <c r="I1" s="17"/>
      <c r="J1" s="17"/>
      <c r="K1" s="17"/>
      <c r="L1" s="17"/>
    </row>
    <row r="2" spans="1:12" ht="45.75" thickBot="1" x14ac:dyDescent="0.3">
      <c r="A2" s="15"/>
      <c r="B2" s="15"/>
      <c r="C2" s="15"/>
      <c r="D2" s="16"/>
      <c r="E2" s="17"/>
      <c r="F2" s="17"/>
      <c r="G2" s="36" t="s">
        <v>4</v>
      </c>
      <c r="H2" s="17"/>
      <c r="I2" s="38" t="s">
        <v>20</v>
      </c>
      <c r="J2" s="38" t="s">
        <v>21</v>
      </c>
      <c r="K2" s="38" t="s">
        <v>22</v>
      </c>
      <c r="L2" s="17"/>
    </row>
    <row r="3" spans="1:12" ht="49.5" thickBot="1" x14ac:dyDescent="0.3">
      <c r="A3" s="15"/>
      <c r="B3" s="15"/>
      <c r="C3" s="15"/>
      <c r="D3" s="16"/>
      <c r="E3" s="26" t="s">
        <v>19</v>
      </c>
      <c r="F3" s="40"/>
      <c r="G3" s="37">
        <f>KURLAR!D366</f>
        <v>14.6823</v>
      </c>
      <c r="H3" s="17"/>
      <c r="I3" s="42"/>
      <c r="J3" s="39" t="e">
        <f>I3/F3</f>
        <v>#DIV/0!</v>
      </c>
      <c r="K3" s="41" t="e">
        <f>K207*J3</f>
        <v>#DIV/0!</v>
      </c>
      <c r="L3" s="17"/>
    </row>
    <row r="4" spans="1:12" ht="15.75" thickBot="1" x14ac:dyDescent="0.3">
      <c r="A4" s="15"/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</row>
    <row r="5" spans="1:12" ht="22.9" customHeight="1" thickBot="1" x14ac:dyDescent="0.3">
      <c r="A5" s="94"/>
      <c r="B5" s="94"/>
      <c r="C5" s="94"/>
      <c r="D5" s="88" t="s">
        <v>0</v>
      </c>
      <c r="E5" s="89"/>
      <c r="F5" s="89"/>
      <c r="G5" s="89"/>
      <c r="H5" s="89"/>
      <c r="I5" s="88" t="s">
        <v>18</v>
      </c>
      <c r="J5" s="89"/>
      <c r="K5" s="90"/>
      <c r="L5" s="17"/>
    </row>
    <row r="6" spans="1:12" ht="45.6" customHeight="1" thickBot="1" x14ac:dyDescent="0.3">
      <c r="A6" s="94"/>
      <c r="B6" s="94" t="s">
        <v>6</v>
      </c>
      <c r="C6" s="94" t="s">
        <v>5</v>
      </c>
      <c r="D6" s="73" t="s">
        <v>17</v>
      </c>
      <c r="E6" s="26" t="s">
        <v>1</v>
      </c>
      <c r="F6" s="26" t="s">
        <v>7</v>
      </c>
      <c r="G6" s="26" t="s">
        <v>2</v>
      </c>
      <c r="H6" s="26" t="s">
        <v>8</v>
      </c>
      <c r="I6" s="26" t="s">
        <v>3</v>
      </c>
      <c r="J6" s="78" t="s">
        <v>4</v>
      </c>
      <c r="K6" s="26" t="s">
        <v>13</v>
      </c>
      <c r="L6" s="17"/>
    </row>
    <row r="7" spans="1:12" x14ac:dyDescent="0.25">
      <c r="A7" s="95">
        <v>44469</v>
      </c>
      <c r="B7" s="96">
        <f>A7</f>
        <v>44469</v>
      </c>
      <c r="C7" s="97">
        <f t="shared" ref="C7:C70" si="0">E7</f>
        <v>0</v>
      </c>
      <c r="D7" s="35">
        <v>1</v>
      </c>
      <c r="E7" s="19"/>
      <c r="F7" s="27">
        <f>F3</f>
        <v>0</v>
      </c>
      <c r="G7" s="20"/>
      <c r="H7" s="29">
        <f>F3-G7</f>
        <v>0</v>
      </c>
      <c r="I7" s="31">
        <f>IF(C7&gt;=B7,E7,(A7))</f>
        <v>44469</v>
      </c>
      <c r="J7" s="81">
        <f>LOOKUP(I7,KURLAR!B2:B366,KURLAR!D2:D366)</f>
        <v>10.313499999999999</v>
      </c>
      <c r="K7" s="32">
        <f>G7*($G$3-J7)</f>
        <v>0</v>
      </c>
      <c r="L7" s="17"/>
    </row>
    <row r="8" spans="1:12" x14ac:dyDescent="0.25">
      <c r="A8" s="95">
        <v>44469</v>
      </c>
      <c r="B8" s="96">
        <f t="shared" ref="B8:B71" si="1">A8</f>
        <v>44469</v>
      </c>
      <c r="C8" s="97">
        <f t="shared" si="0"/>
        <v>0</v>
      </c>
      <c r="D8" s="43">
        <v>2</v>
      </c>
      <c r="E8" s="19"/>
      <c r="F8" s="28">
        <f>F7-G7</f>
        <v>0</v>
      </c>
      <c r="G8" s="21"/>
      <c r="H8" s="30">
        <f>H7-G8</f>
        <v>0</v>
      </c>
      <c r="I8" s="31">
        <f t="shared" ref="I8:I71" si="2">IF(C8&gt;=B8,E8,(A8))</f>
        <v>44469</v>
      </c>
      <c r="J8" s="81">
        <f>LOOKUP(I8,KURLAR!B3:B367,KURLAR!D3:D367)</f>
        <v>10.313499999999999</v>
      </c>
      <c r="K8" s="33">
        <f t="shared" ref="K8:K71" si="3">G8*($G$3-J8)</f>
        <v>0</v>
      </c>
      <c r="L8" s="17"/>
    </row>
    <row r="9" spans="1:12" x14ac:dyDescent="0.25">
      <c r="A9" s="95">
        <v>44469</v>
      </c>
      <c r="B9" s="96">
        <f t="shared" si="1"/>
        <v>44469</v>
      </c>
      <c r="C9" s="97">
        <f t="shared" si="0"/>
        <v>0</v>
      </c>
      <c r="D9" s="43">
        <v>3</v>
      </c>
      <c r="E9" s="19"/>
      <c r="F9" s="28">
        <f t="shared" ref="F9:F72" si="4">F8-G8</f>
        <v>0</v>
      </c>
      <c r="G9" s="20"/>
      <c r="H9" s="30">
        <f t="shared" ref="H9:H72" si="5">H8-G9</f>
        <v>0</v>
      </c>
      <c r="I9" s="31">
        <f t="shared" si="2"/>
        <v>44469</v>
      </c>
      <c r="J9" s="81">
        <f>LOOKUP(I9,KURLAR!B4:B368,KURLAR!D4:D368)</f>
        <v>10.313499999999999</v>
      </c>
      <c r="K9" s="33">
        <f t="shared" si="3"/>
        <v>0</v>
      </c>
      <c r="L9" s="17"/>
    </row>
    <row r="10" spans="1:12" x14ac:dyDescent="0.25">
      <c r="A10" s="95">
        <v>44469</v>
      </c>
      <c r="B10" s="96">
        <f t="shared" si="1"/>
        <v>44469</v>
      </c>
      <c r="C10" s="97">
        <f t="shared" si="0"/>
        <v>0</v>
      </c>
      <c r="D10" s="43">
        <v>4</v>
      </c>
      <c r="E10" s="19"/>
      <c r="F10" s="28">
        <f t="shared" si="4"/>
        <v>0</v>
      </c>
      <c r="G10" s="21"/>
      <c r="H10" s="30">
        <f t="shared" si="5"/>
        <v>0</v>
      </c>
      <c r="I10" s="31">
        <f t="shared" si="2"/>
        <v>44469</v>
      </c>
      <c r="J10" s="81">
        <f>LOOKUP(I10,KURLAR!B5:B369,KURLAR!D5:D369)</f>
        <v>10.313499999999999</v>
      </c>
      <c r="K10" s="33">
        <f t="shared" si="3"/>
        <v>0</v>
      </c>
      <c r="L10" s="17"/>
    </row>
    <row r="11" spans="1:12" x14ac:dyDescent="0.25">
      <c r="A11" s="95">
        <v>44469</v>
      </c>
      <c r="B11" s="96">
        <f t="shared" si="1"/>
        <v>44469</v>
      </c>
      <c r="C11" s="97">
        <f t="shared" si="0"/>
        <v>0</v>
      </c>
      <c r="D11" s="43">
        <v>5</v>
      </c>
      <c r="E11" s="19"/>
      <c r="F11" s="28">
        <f t="shared" si="4"/>
        <v>0</v>
      </c>
      <c r="G11" s="20"/>
      <c r="H11" s="30">
        <f t="shared" si="5"/>
        <v>0</v>
      </c>
      <c r="I11" s="31">
        <f t="shared" si="2"/>
        <v>44469</v>
      </c>
      <c r="J11" s="81">
        <f>LOOKUP(I11,KURLAR!B6:B370,KURLAR!D6:D370)</f>
        <v>10.313499999999999</v>
      </c>
      <c r="K11" s="33">
        <f t="shared" si="3"/>
        <v>0</v>
      </c>
      <c r="L11" s="17"/>
    </row>
    <row r="12" spans="1:12" x14ac:dyDescent="0.25">
      <c r="A12" s="95">
        <v>44469</v>
      </c>
      <c r="B12" s="96">
        <f t="shared" si="1"/>
        <v>44469</v>
      </c>
      <c r="C12" s="97">
        <f t="shared" si="0"/>
        <v>0</v>
      </c>
      <c r="D12" s="43">
        <v>6</v>
      </c>
      <c r="E12" s="19"/>
      <c r="F12" s="28">
        <f t="shared" si="4"/>
        <v>0</v>
      </c>
      <c r="G12" s="21"/>
      <c r="H12" s="30">
        <f t="shared" si="5"/>
        <v>0</v>
      </c>
      <c r="I12" s="31">
        <f t="shared" si="2"/>
        <v>44469</v>
      </c>
      <c r="J12" s="81">
        <f>LOOKUP(I12,KURLAR!B7:B371,KURLAR!D7:D371)</f>
        <v>10.313499999999999</v>
      </c>
      <c r="K12" s="33">
        <f t="shared" si="3"/>
        <v>0</v>
      </c>
      <c r="L12" s="17"/>
    </row>
    <row r="13" spans="1:12" x14ac:dyDescent="0.25">
      <c r="A13" s="95">
        <v>44469</v>
      </c>
      <c r="B13" s="96">
        <f t="shared" si="1"/>
        <v>44469</v>
      </c>
      <c r="C13" s="97">
        <f t="shared" si="0"/>
        <v>0</v>
      </c>
      <c r="D13" s="43">
        <v>7</v>
      </c>
      <c r="E13" s="19"/>
      <c r="F13" s="28">
        <f t="shared" si="4"/>
        <v>0</v>
      </c>
      <c r="G13" s="20"/>
      <c r="H13" s="30">
        <f t="shared" si="5"/>
        <v>0</v>
      </c>
      <c r="I13" s="31">
        <f t="shared" si="2"/>
        <v>44469</v>
      </c>
      <c r="J13" s="81">
        <f>LOOKUP(I13,KURLAR!B8:B372,KURLAR!D8:D372)</f>
        <v>10.313499999999999</v>
      </c>
      <c r="K13" s="33">
        <f t="shared" si="3"/>
        <v>0</v>
      </c>
      <c r="L13" s="17"/>
    </row>
    <row r="14" spans="1:12" x14ac:dyDescent="0.25">
      <c r="A14" s="95">
        <v>44469</v>
      </c>
      <c r="B14" s="96">
        <f t="shared" si="1"/>
        <v>44469</v>
      </c>
      <c r="C14" s="97">
        <f t="shared" si="0"/>
        <v>0</v>
      </c>
      <c r="D14" s="43">
        <v>8</v>
      </c>
      <c r="E14" s="19"/>
      <c r="F14" s="28">
        <f t="shared" si="4"/>
        <v>0</v>
      </c>
      <c r="G14" s="21"/>
      <c r="H14" s="30">
        <f t="shared" si="5"/>
        <v>0</v>
      </c>
      <c r="I14" s="31">
        <f t="shared" si="2"/>
        <v>44469</v>
      </c>
      <c r="J14" s="81">
        <f>LOOKUP(I14,KURLAR!B9:B373,KURLAR!D9:D373)</f>
        <v>10.313499999999999</v>
      </c>
      <c r="K14" s="33">
        <f t="shared" si="3"/>
        <v>0</v>
      </c>
      <c r="L14" s="17"/>
    </row>
    <row r="15" spans="1:12" x14ac:dyDescent="0.25">
      <c r="A15" s="95">
        <v>44469</v>
      </c>
      <c r="B15" s="96">
        <f t="shared" si="1"/>
        <v>44469</v>
      </c>
      <c r="C15" s="97">
        <f t="shared" si="0"/>
        <v>0</v>
      </c>
      <c r="D15" s="43">
        <v>9</v>
      </c>
      <c r="E15" s="19"/>
      <c r="F15" s="28">
        <f t="shared" si="4"/>
        <v>0</v>
      </c>
      <c r="G15" s="20"/>
      <c r="H15" s="30">
        <f t="shared" si="5"/>
        <v>0</v>
      </c>
      <c r="I15" s="31">
        <f t="shared" si="2"/>
        <v>44469</v>
      </c>
      <c r="J15" s="81">
        <f>LOOKUP(I15,KURLAR!B10:B374,KURLAR!D10:D374)</f>
        <v>10.313499999999999</v>
      </c>
      <c r="K15" s="33">
        <f t="shared" si="3"/>
        <v>0</v>
      </c>
      <c r="L15" s="17"/>
    </row>
    <row r="16" spans="1:12" x14ac:dyDescent="0.25">
      <c r="A16" s="95">
        <v>44469</v>
      </c>
      <c r="B16" s="96">
        <f t="shared" si="1"/>
        <v>44469</v>
      </c>
      <c r="C16" s="97">
        <f t="shared" si="0"/>
        <v>0</v>
      </c>
      <c r="D16" s="43">
        <v>10</v>
      </c>
      <c r="E16" s="19"/>
      <c r="F16" s="28">
        <f t="shared" si="4"/>
        <v>0</v>
      </c>
      <c r="G16" s="21"/>
      <c r="H16" s="30">
        <f t="shared" si="5"/>
        <v>0</v>
      </c>
      <c r="I16" s="31">
        <f t="shared" si="2"/>
        <v>44469</v>
      </c>
      <c r="J16" s="81">
        <f>LOOKUP(I16,KURLAR!B11:B375,KURLAR!D11:D375)</f>
        <v>10.313499999999999</v>
      </c>
      <c r="K16" s="33">
        <f t="shared" si="3"/>
        <v>0</v>
      </c>
      <c r="L16" s="17"/>
    </row>
    <row r="17" spans="1:12" x14ac:dyDescent="0.25">
      <c r="A17" s="95">
        <v>44469</v>
      </c>
      <c r="B17" s="96">
        <f t="shared" si="1"/>
        <v>44469</v>
      </c>
      <c r="C17" s="97">
        <f t="shared" si="0"/>
        <v>0</v>
      </c>
      <c r="D17" s="43">
        <v>11</v>
      </c>
      <c r="E17" s="19"/>
      <c r="F17" s="28">
        <f t="shared" si="4"/>
        <v>0</v>
      </c>
      <c r="G17" s="20"/>
      <c r="H17" s="30">
        <f t="shared" si="5"/>
        <v>0</v>
      </c>
      <c r="I17" s="31">
        <f t="shared" si="2"/>
        <v>44469</v>
      </c>
      <c r="J17" s="81">
        <f>LOOKUP(I17,KURLAR!B12:B376,KURLAR!D12:D376)</f>
        <v>10.313499999999999</v>
      </c>
      <c r="K17" s="33">
        <f t="shared" si="3"/>
        <v>0</v>
      </c>
      <c r="L17" s="17"/>
    </row>
    <row r="18" spans="1:12" x14ac:dyDescent="0.25">
      <c r="A18" s="95">
        <v>44469</v>
      </c>
      <c r="B18" s="96">
        <f t="shared" si="1"/>
        <v>44469</v>
      </c>
      <c r="C18" s="97">
        <f t="shared" si="0"/>
        <v>0</v>
      </c>
      <c r="D18" s="43">
        <v>12</v>
      </c>
      <c r="E18" s="19"/>
      <c r="F18" s="28">
        <f t="shared" si="4"/>
        <v>0</v>
      </c>
      <c r="G18" s="21"/>
      <c r="H18" s="30">
        <f t="shared" si="5"/>
        <v>0</v>
      </c>
      <c r="I18" s="31">
        <f t="shared" si="2"/>
        <v>44469</v>
      </c>
      <c r="J18" s="81">
        <f>LOOKUP(I18,KURLAR!B13:B377,KURLAR!D13:D377)</f>
        <v>10.313499999999999</v>
      </c>
      <c r="K18" s="33">
        <f t="shared" si="3"/>
        <v>0</v>
      </c>
      <c r="L18" s="17"/>
    </row>
    <row r="19" spans="1:12" x14ac:dyDescent="0.25">
      <c r="A19" s="95">
        <v>44469</v>
      </c>
      <c r="B19" s="96">
        <f t="shared" si="1"/>
        <v>44469</v>
      </c>
      <c r="C19" s="97">
        <f t="shared" si="0"/>
        <v>0</v>
      </c>
      <c r="D19" s="43">
        <v>13</v>
      </c>
      <c r="E19" s="19"/>
      <c r="F19" s="28">
        <f t="shared" si="4"/>
        <v>0</v>
      </c>
      <c r="G19" s="20"/>
      <c r="H19" s="30">
        <f t="shared" si="5"/>
        <v>0</v>
      </c>
      <c r="I19" s="31">
        <f t="shared" si="2"/>
        <v>44469</v>
      </c>
      <c r="J19" s="81">
        <f>LOOKUP(I19,KURLAR!B14:B378,KURLAR!D14:D378)</f>
        <v>10.313499999999999</v>
      </c>
      <c r="K19" s="33">
        <f t="shared" si="3"/>
        <v>0</v>
      </c>
      <c r="L19" s="17"/>
    </row>
    <row r="20" spans="1:12" x14ac:dyDescent="0.25">
      <c r="A20" s="95">
        <v>44469</v>
      </c>
      <c r="B20" s="96">
        <f t="shared" si="1"/>
        <v>44469</v>
      </c>
      <c r="C20" s="97">
        <f t="shared" si="0"/>
        <v>0</v>
      </c>
      <c r="D20" s="43">
        <v>14</v>
      </c>
      <c r="E20" s="19"/>
      <c r="F20" s="28">
        <f t="shared" si="4"/>
        <v>0</v>
      </c>
      <c r="G20" s="21"/>
      <c r="H20" s="30">
        <f t="shared" si="5"/>
        <v>0</v>
      </c>
      <c r="I20" s="31">
        <f t="shared" si="2"/>
        <v>44469</v>
      </c>
      <c r="J20" s="81">
        <f>LOOKUP(I20,KURLAR!B15:B379,KURLAR!D15:D379)</f>
        <v>10.313499999999999</v>
      </c>
      <c r="K20" s="33">
        <f t="shared" si="3"/>
        <v>0</v>
      </c>
      <c r="L20" s="17"/>
    </row>
    <row r="21" spans="1:12" x14ac:dyDescent="0.25">
      <c r="A21" s="95">
        <v>44469</v>
      </c>
      <c r="B21" s="96">
        <f t="shared" si="1"/>
        <v>44469</v>
      </c>
      <c r="C21" s="97">
        <f t="shared" si="0"/>
        <v>0</v>
      </c>
      <c r="D21" s="43">
        <v>15</v>
      </c>
      <c r="E21" s="19"/>
      <c r="F21" s="28">
        <f t="shared" si="4"/>
        <v>0</v>
      </c>
      <c r="G21" s="20"/>
      <c r="H21" s="30">
        <f t="shared" si="5"/>
        <v>0</v>
      </c>
      <c r="I21" s="31">
        <f t="shared" si="2"/>
        <v>44469</v>
      </c>
      <c r="J21" s="81">
        <f>LOOKUP(I21,KURLAR!B16:B380,KURLAR!D16:D380)</f>
        <v>10.313499999999999</v>
      </c>
      <c r="K21" s="33">
        <f t="shared" si="3"/>
        <v>0</v>
      </c>
      <c r="L21" s="17"/>
    </row>
    <row r="22" spans="1:12" x14ac:dyDescent="0.25">
      <c r="A22" s="95">
        <v>44469</v>
      </c>
      <c r="B22" s="96">
        <f t="shared" si="1"/>
        <v>44469</v>
      </c>
      <c r="C22" s="97">
        <f t="shared" si="0"/>
        <v>0</v>
      </c>
      <c r="D22" s="43">
        <v>16</v>
      </c>
      <c r="E22" s="19"/>
      <c r="F22" s="28">
        <f t="shared" si="4"/>
        <v>0</v>
      </c>
      <c r="G22" s="21"/>
      <c r="H22" s="30">
        <f t="shared" si="5"/>
        <v>0</v>
      </c>
      <c r="I22" s="31">
        <f t="shared" si="2"/>
        <v>44469</v>
      </c>
      <c r="J22" s="81">
        <f>LOOKUP(I22,KURLAR!B17:B381,KURLAR!D17:D381)</f>
        <v>10.313499999999999</v>
      </c>
      <c r="K22" s="33">
        <f t="shared" si="3"/>
        <v>0</v>
      </c>
      <c r="L22" s="17"/>
    </row>
    <row r="23" spans="1:12" x14ac:dyDescent="0.25">
      <c r="A23" s="95">
        <v>44469</v>
      </c>
      <c r="B23" s="96">
        <f t="shared" si="1"/>
        <v>44469</v>
      </c>
      <c r="C23" s="97">
        <f t="shared" si="0"/>
        <v>0</v>
      </c>
      <c r="D23" s="43">
        <v>17</v>
      </c>
      <c r="E23" s="19"/>
      <c r="F23" s="28">
        <f t="shared" si="4"/>
        <v>0</v>
      </c>
      <c r="G23" s="20"/>
      <c r="H23" s="30">
        <f t="shared" si="5"/>
        <v>0</v>
      </c>
      <c r="I23" s="31">
        <f t="shared" si="2"/>
        <v>44469</v>
      </c>
      <c r="J23" s="81">
        <f>LOOKUP(I23,KURLAR!B18:B382,KURLAR!D18:D382)</f>
        <v>10.313499999999999</v>
      </c>
      <c r="K23" s="33">
        <f t="shared" si="3"/>
        <v>0</v>
      </c>
      <c r="L23" s="17"/>
    </row>
    <row r="24" spans="1:12" x14ac:dyDescent="0.25">
      <c r="A24" s="95">
        <v>44469</v>
      </c>
      <c r="B24" s="96">
        <f t="shared" si="1"/>
        <v>44469</v>
      </c>
      <c r="C24" s="97">
        <f t="shared" si="0"/>
        <v>0</v>
      </c>
      <c r="D24" s="43">
        <v>18</v>
      </c>
      <c r="E24" s="19"/>
      <c r="F24" s="28">
        <f t="shared" si="4"/>
        <v>0</v>
      </c>
      <c r="G24" s="21"/>
      <c r="H24" s="30">
        <f t="shared" si="5"/>
        <v>0</v>
      </c>
      <c r="I24" s="31">
        <f t="shared" si="2"/>
        <v>44469</v>
      </c>
      <c r="J24" s="81">
        <f>LOOKUP(I24,KURLAR!B19:B383,KURLAR!D19:D383)</f>
        <v>10.313499999999999</v>
      </c>
      <c r="K24" s="33">
        <f t="shared" si="3"/>
        <v>0</v>
      </c>
      <c r="L24" s="17"/>
    </row>
    <row r="25" spans="1:12" x14ac:dyDescent="0.25">
      <c r="A25" s="95">
        <v>44469</v>
      </c>
      <c r="B25" s="96">
        <f t="shared" si="1"/>
        <v>44469</v>
      </c>
      <c r="C25" s="97">
        <f t="shared" si="0"/>
        <v>0</v>
      </c>
      <c r="D25" s="43">
        <v>19</v>
      </c>
      <c r="E25" s="19"/>
      <c r="F25" s="28">
        <f t="shared" si="4"/>
        <v>0</v>
      </c>
      <c r="G25" s="20"/>
      <c r="H25" s="30">
        <f t="shared" si="5"/>
        <v>0</v>
      </c>
      <c r="I25" s="31">
        <f t="shared" si="2"/>
        <v>44469</v>
      </c>
      <c r="J25" s="81">
        <f>LOOKUP(I25,KURLAR!B20:B384,KURLAR!D20:D384)</f>
        <v>10.313499999999999</v>
      </c>
      <c r="K25" s="33">
        <f t="shared" si="3"/>
        <v>0</v>
      </c>
      <c r="L25" s="17"/>
    </row>
    <row r="26" spans="1:12" x14ac:dyDescent="0.25">
      <c r="A26" s="95">
        <v>44469</v>
      </c>
      <c r="B26" s="96">
        <f t="shared" si="1"/>
        <v>44469</v>
      </c>
      <c r="C26" s="97">
        <f t="shared" si="0"/>
        <v>0</v>
      </c>
      <c r="D26" s="43">
        <v>20</v>
      </c>
      <c r="E26" s="19"/>
      <c r="F26" s="28">
        <f t="shared" si="4"/>
        <v>0</v>
      </c>
      <c r="G26" s="21"/>
      <c r="H26" s="30">
        <f t="shared" si="5"/>
        <v>0</v>
      </c>
      <c r="I26" s="31">
        <f t="shared" si="2"/>
        <v>44469</v>
      </c>
      <c r="J26" s="81">
        <f>LOOKUP(I26,KURLAR!B21:B385,KURLAR!D21:D385)</f>
        <v>10.313499999999999</v>
      </c>
      <c r="K26" s="33">
        <f t="shared" si="3"/>
        <v>0</v>
      </c>
      <c r="L26" s="17"/>
    </row>
    <row r="27" spans="1:12" x14ac:dyDescent="0.25">
      <c r="A27" s="95">
        <v>44469</v>
      </c>
      <c r="B27" s="96">
        <f t="shared" si="1"/>
        <v>44469</v>
      </c>
      <c r="C27" s="97">
        <f t="shared" si="0"/>
        <v>0</v>
      </c>
      <c r="D27" s="43">
        <v>21</v>
      </c>
      <c r="E27" s="19"/>
      <c r="F27" s="28">
        <f t="shared" si="4"/>
        <v>0</v>
      </c>
      <c r="G27" s="20"/>
      <c r="H27" s="30">
        <f t="shared" si="5"/>
        <v>0</v>
      </c>
      <c r="I27" s="31">
        <f t="shared" si="2"/>
        <v>44469</v>
      </c>
      <c r="J27" s="81">
        <f>LOOKUP(I27,KURLAR!B22:B386,KURLAR!D22:D386)</f>
        <v>10.313499999999999</v>
      </c>
      <c r="K27" s="33">
        <f t="shared" si="3"/>
        <v>0</v>
      </c>
      <c r="L27" s="17"/>
    </row>
    <row r="28" spans="1:12" x14ac:dyDescent="0.25">
      <c r="A28" s="95">
        <v>44469</v>
      </c>
      <c r="B28" s="96">
        <f t="shared" si="1"/>
        <v>44469</v>
      </c>
      <c r="C28" s="97">
        <f t="shared" si="0"/>
        <v>0</v>
      </c>
      <c r="D28" s="43">
        <v>22</v>
      </c>
      <c r="E28" s="19"/>
      <c r="F28" s="28">
        <f t="shared" si="4"/>
        <v>0</v>
      </c>
      <c r="G28" s="21"/>
      <c r="H28" s="30">
        <f t="shared" si="5"/>
        <v>0</v>
      </c>
      <c r="I28" s="31">
        <f t="shared" si="2"/>
        <v>44469</v>
      </c>
      <c r="J28" s="81">
        <f>LOOKUP(I28,KURLAR!B23:B387,KURLAR!D23:D387)</f>
        <v>10.313499999999999</v>
      </c>
      <c r="K28" s="33">
        <f t="shared" si="3"/>
        <v>0</v>
      </c>
      <c r="L28" s="17"/>
    </row>
    <row r="29" spans="1:12" x14ac:dyDescent="0.25">
      <c r="A29" s="95">
        <v>44469</v>
      </c>
      <c r="B29" s="96">
        <f t="shared" si="1"/>
        <v>44469</v>
      </c>
      <c r="C29" s="97">
        <f t="shared" si="0"/>
        <v>0</v>
      </c>
      <c r="D29" s="43">
        <v>23</v>
      </c>
      <c r="E29" s="19"/>
      <c r="F29" s="28">
        <f t="shared" si="4"/>
        <v>0</v>
      </c>
      <c r="G29" s="20"/>
      <c r="H29" s="30">
        <f t="shared" si="5"/>
        <v>0</v>
      </c>
      <c r="I29" s="31">
        <f t="shared" si="2"/>
        <v>44469</v>
      </c>
      <c r="J29" s="81">
        <f>LOOKUP(I29,KURLAR!B24:B388,KURLAR!D24:D388)</f>
        <v>10.313499999999999</v>
      </c>
      <c r="K29" s="33">
        <f t="shared" si="3"/>
        <v>0</v>
      </c>
      <c r="L29" s="17"/>
    </row>
    <row r="30" spans="1:12" x14ac:dyDescent="0.25">
      <c r="A30" s="95">
        <v>44469</v>
      </c>
      <c r="B30" s="96">
        <f t="shared" si="1"/>
        <v>44469</v>
      </c>
      <c r="C30" s="97">
        <f t="shared" si="0"/>
        <v>0</v>
      </c>
      <c r="D30" s="43">
        <v>24</v>
      </c>
      <c r="E30" s="19"/>
      <c r="F30" s="28">
        <f t="shared" si="4"/>
        <v>0</v>
      </c>
      <c r="G30" s="21"/>
      <c r="H30" s="30">
        <f t="shared" si="5"/>
        <v>0</v>
      </c>
      <c r="I30" s="31">
        <f t="shared" si="2"/>
        <v>44469</v>
      </c>
      <c r="J30" s="81">
        <f>LOOKUP(I30,KURLAR!B25:B389,KURLAR!D25:D389)</f>
        <v>10.313499999999999</v>
      </c>
      <c r="K30" s="33">
        <f t="shared" si="3"/>
        <v>0</v>
      </c>
      <c r="L30" s="17"/>
    </row>
    <row r="31" spans="1:12" x14ac:dyDescent="0.25">
      <c r="A31" s="95">
        <v>44469</v>
      </c>
      <c r="B31" s="96">
        <f t="shared" si="1"/>
        <v>44469</v>
      </c>
      <c r="C31" s="97">
        <f t="shared" si="0"/>
        <v>0</v>
      </c>
      <c r="D31" s="43">
        <v>25</v>
      </c>
      <c r="E31" s="19"/>
      <c r="F31" s="28">
        <f t="shared" si="4"/>
        <v>0</v>
      </c>
      <c r="G31" s="20"/>
      <c r="H31" s="30">
        <f t="shared" si="5"/>
        <v>0</v>
      </c>
      <c r="I31" s="31">
        <f t="shared" si="2"/>
        <v>44469</v>
      </c>
      <c r="J31" s="81">
        <f>LOOKUP(I31,KURLAR!B26:B390,KURLAR!D26:D390)</f>
        <v>10.313499999999999</v>
      </c>
      <c r="K31" s="33">
        <f t="shared" si="3"/>
        <v>0</v>
      </c>
      <c r="L31" s="17"/>
    </row>
    <row r="32" spans="1:12" x14ac:dyDescent="0.25">
      <c r="A32" s="95">
        <v>44469</v>
      </c>
      <c r="B32" s="96">
        <f t="shared" si="1"/>
        <v>44469</v>
      </c>
      <c r="C32" s="97">
        <f t="shared" si="0"/>
        <v>0</v>
      </c>
      <c r="D32" s="43">
        <v>26</v>
      </c>
      <c r="E32" s="19"/>
      <c r="F32" s="28">
        <f t="shared" si="4"/>
        <v>0</v>
      </c>
      <c r="G32" s="21"/>
      <c r="H32" s="30">
        <f t="shared" si="5"/>
        <v>0</v>
      </c>
      <c r="I32" s="31">
        <f t="shared" si="2"/>
        <v>44469</v>
      </c>
      <c r="J32" s="81">
        <f>LOOKUP(I32,KURLAR!B27:B391,KURLAR!D27:D391)</f>
        <v>10.313499999999999</v>
      </c>
      <c r="K32" s="33">
        <f t="shared" si="3"/>
        <v>0</v>
      </c>
      <c r="L32" s="17"/>
    </row>
    <row r="33" spans="1:12" x14ac:dyDescent="0.25">
      <c r="A33" s="95">
        <v>44469</v>
      </c>
      <c r="B33" s="96">
        <f t="shared" si="1"/>
        <v>44469</v>
      </c>
      <c r="C33" s="97">
        <f t="shared" si="0"/>
        <v>0</v>
      </c>
      <c r="D33" s="43">
        <v>27</v>
      </c>
      <c r="E33" s="19"/>
      <c r="F33" s="28">
        <f t="shared" si="4"/>
        <v>0</v>
      </c>
      <c r="G33" s="20"/>
      <c r="H33" s="30">
        <f t="shared" si="5"/>
        <v>0</v>
      </c>
      <c r="I33" s="31">
        <f t="shared" si="2"/>
        <v>44469</v>
      </c>
      <c r="J33" s="81">
        <f>LOOKUP(I33,KURLAR!B28:B392,KURLAR!D28:D392)</f>
        <v>10.313499999999999</v>
      </c>
      <c r="K33" s="33">
        <f t="shared" si="3"/>
        <v>0</v>
      </c>
      <c r="L33" s="17"/>
    </row>
    <row r="34" spans="1:12" x14ac:dyDescent="0.25">
      <c r="A34" s="95">
        <v>44469</v>
      </c>
      <c r="B34" s="96">
        <f t="shared" si="1"/>
        <v>44469</v>
      </c>
      <c r="C34" s="97">
        <f t="shared" si="0"/>
        <v>0</v>
      </c>
      <c r="D34" s="43">
        <v>28</v>
      </c>
      <c r="E34" s="19"/>
      <c r="F34" s="28">
        <f t="shared" si="4"/>
        <v>0</v>
      </c>
      <c r="G34" s="21"/>
      <c r="H34" s="30">
        <f t="shared" si="5"/>
        <v>0</v>
      </c>
      <c r="I34" s="31">
        <f t="shared" si="2"/>
        <v>44469</v>
      </c>
      <c r="J34" s="81">
        <f>LOOKUP(I34,KURLAR!B29:B393,KURLAR!D29:D393)</f>
        <v>10.313499999999999</v>
      </c>
      <c r="K34" s="33">
        <f t="shared" si="3"/>
        <v>0</v>
      </c>
      <c r="L34" s="17"/>
    </row>
    <row r="35" spans="1:12" x14ac:dyDescent="0.25">
      <c r="A35" s="95">
        <v>44469</v>
      </c>
      <c r="B35" s="96">
        <f t="shared" si="1"/>
        <v>44469</v>
      </c>
      <c r="C35" s="97">
        <f t="shared" si="0"/>
        <v>0</v>
      </c>
      <c r="D35" s="43">
        <v>29</v>
      </c>
      <c r="E35" s="19"/>
      <c r="F35" s="28">
        <f t="shared" si="4"/>
        <v>0</v>
      </c>
      <c r="G35" s="20"/>
      <c r="H35" s="30">
        <f t="shared" si="5"/>
        <v>0</v>
      </c>
      <c r="I35" s="31">
        <f t="shared" si="2"/>
        <v>44469</v>
      </c>
      <c r="J35" s="81">
        <f>LOOKUP(I35,KURLAR!B30:B394,KURLAR!D30:D394)</f>
        <v>10.313499999999999</v>
      </c>
      <c r="K35" s="33">
        <f t="shared" si="3"/>
        <v>0</v>
      </c>
      <c r="L35" s="17"/>
    </row>
    <row r="36" spans="1:12" x14ac:dyDescent="0.25">
      <c r="A36" s="95">
        <v>44469</v>
      </c>
      <c r="B36" s="96">
        <f t="shared" si="1"/>
        <v>44469</v>
      </c>
      <c r="C36" s="97">
        <f t="shared" si="0"/>
        <v>0</v>
      </c>
      <c r="D36" s="43">
        <v>30</v>
      </c>
      <c r="E36" s="19"/>
      <c r="F36" s="28">
        <f t="shared" si="4"/>
        <v>0</v>
      </c>
      <c r="G36" s="21"/>
      <c r="H36" s="30">
        <f t="shared" si="5"/>
        <v>0</v>
      </c>
      <c r="I36" s="31">
        <f t="shared" si="2"/>
        <v>44469</v>
      </c>
      <c r="J36" s="81">
        <f>LOOKUP(I36,KURLAR!B31:B395,KURLAR!D31:D395)</f>
        <v>10.313499999999999</v>
      </c>
      <c r="K36" s="33">
        <f t="shared" si="3"/>
        <v>0</v>
      </c>
      <c r="L36" s="17"/>
    </row>
    <row r="37" spans="1:12" x14ac:dyDescent="0.25">
      <c r="A37" s="95">
        <v>44469</v>
      </c>
      <c r="B37" s="96">
        <f t="shared" si="1"/>
        <v>44469</v>
      </c>
      <c r="C37" s="97">
        <f t="shared" si="0"/>
        <v>0</v>
      </c>
      <c r="D37" s="43">
        <v>31</v>
      </c>
      <c r="E37" s="19"/>
      <c r="F37" s="28">
        <f t="shared" si="4"/>
        <v>0</v>
      </c>
      <c r="G37" s="20"/>
      <c r="H37" s="30">
        <f t="shared" si="5"/>
        <v>0</v>
      </c>
      <c r="I37" s="31">
        <f t="shared" si="2"/>
        <v>44469</v>
      </c>
      <c r="J37" s="81">
        <f>LOOKUP(I37,KURLAR!B32:B396,KURLAR!D32:D396)</f>
        <v>10.313499999999999</v>
      </c>
      <c r="K37" s="33">
        <f t="shared" si="3"/>
        <v>0</v>
      </c>
      <c r="L37" s="17"/>
    </row>
    <row r="38" spans="1:12" x14ac:dyDescent="0.25">
      <c r="A38" s="95">
        <v>44469</v>
      </c>
      <c r="B38" s="96">
        <f t="shared" si="1"/>
        <v>44469</v>
      </c>
      <c r="C38" s="97">
        <f t="shared" si="0"/>
        <v>0</v>
      </c>
      <c r="D38" s="43">
        <v>32</v>
      </c>
      <c r="E38" s="19"/>
      <c r="F38" s="28">
        <f t="shared" si="4"/>
        <v>0</v>
      </c>
      <c r="G38" s="21"/>
      <c r="H38" s="30">
        <f t="shared" si="5"/>
        <v>0</v>
      </c>
      <c r="I38" s="31">
        <f t="shared" si="2"/>
        <v>44469</v>
      </c>
      <c r="J38" s="81">
        <f>LOOKUP(I38,KURLAR!B33:B397,KURLAR!D33:D397)</f>
        <v>10.313499999999999</v>
      </c>
      <c r="K38" s="33">
        <f t="shared" si="3"/>
        <v>0</v>
      </c>
      <c r="L38" s="17"/>
    </row>
    <row r="39" spans="1:12" x14ac:dyDescent="0.25">
      <c r="A39" s="95">
        <v>44469</v>
      </c>
      <c r="B39" s="96">
        <f t="shared" si="1"/>
        <v>44469</v>
      </c>
      <c r="C39" s="97">
        <f t="shared" si="0"/>
        <v>0</v>
      </c>
      <c r="D39" s="43">
        <v>33</v>
      </c>
      <c r="E39" s="19"/>
      <c r="F39" s="28">
        <f t="shared" si="4"/>
        <v>0</v>
      </c>
      <c r="G39" s="20"/>
      <c r="H39" s="30">
        <f t="shared" si="5"/>
        <v>0</v>
      </c>
      <c r="I39" s="31">
        <f t="shared" si="2"/>
        <v>44469</v>
      </c>
      <c r="J39" s="81">
        <f>LOOKUP(I39,KURLAR!B34:B398,KURLAR!D34:D398)</f>
        <v>10.313499999999999</v>
      </c>
      <c r="K39" s="33">
        <f t="shared" si="3"/>
        <v>0</v>
      </c>
      <c r="L39" s="17"/>
    </row>
    <row r="40" spans="1:12" x14ac:dyDescent="0.25">
      <c r="A40" s="95">
        <v>44469</v>
      </c>
      <c r="B40" s="96">
        <f t="shared" si="1"/>
        <v>44469</v>
      </c>
      <c r="C40" s="97">
        <f t="shared" si="0"/>
        <v>0</v>
      </c>
      <c r="D40" s="43">
        <v>34</v>
      </c>
      <c r="E40" s="19"/>
      <c r="F40" s="28">
        <f t="shared" si="4"/>
        <v>0</v>
      </c>
      <c r="G40" s="21"/>
      <c r="H40" s="30">
        <f t="shared" si="5"/>
        <v>0</v>
      </c>
      <c r="I40" s="31">
        <f t="shared" si="2"/>
        <v>44469</v>
      </c>
      <c r="J40" s="81">
        <f>LOOKUP(I40,KURLAR!B35:B399,KURLAR!D35:D399)</f>
        <v>10.313499999999999</v>
      </c>
      <c r="K40" s="33">
        <f t="shared" si="3"/>
        <v>0</v>
      </c>
      <c r="L40" s="17"/>
    </row>
    <row r="41" spans="1:12" x14ac:dyDescent="0.25">
      <c r="A41" s="95">
        <v>44469</v>
      </c>
      <c r="B41" s="96">
        <f t="shared" si="1"/>
        <v>44469</v>
      </c>
      <c r="C41" s="97">
        <f t="shared" si="0"/>
        <v>0</v>
      </c>
      <c r="D41" s="43">
        <v>35</v>
      </c>
      <c r="E41" s="19"/>
      <c r="F41" s="28">
        <f t="shared" si="4"/>
        <v>0</v>
      </c>
      <c r="G41" s="20"/>
      <c r="H41" s="30">
        <f t="shared" si="5"/>
        <v>0</v>
      </c>
      <c r="I41" s="31">
        <f t="shared" si="2"/>
        <v>44469</v>
      </c>
      <c r="J41" s="81">
        <f>LOOKUP(I41,KURLAR!B36:B400,KURLAR!D36:D400)</f>
        <v>10.313499999999999</v>
      </c>
      <c r="K41" s="33">
        <f t="shared" si="3"/>
        <v>0</v>
      </c>
      <c r="L41" s="17"/>
    </row>
    <row r="42" spans="1:12" x14ac:dyDescent="0.25">
      <c r="A42" s="95">
        <v>44469</v>
      </c>
      <c r="B42" s="96">
        <f t="shared" si="1"/>
        <v>44469</v>
      </c>
      <c r="C42" s="97">
        <f t="shared" si="0"/>
        <v>0</v>
      </c>
      <c r="D42" s="43">
        <v>36</v>
      </c>
      <c r="E42" s="19"/>
      <c r="F42" s="28">
        <f t="shared" si="4"/>
        <v>0</v>
      </c>
      <c r="G42" s="21"/>
      <c r="H42" s="30">
        <f t="shared" si="5"/>
        <v>0</v>
      </c>
      <c r="I42" s="31">
        <f t="shared" si="2"/>
        <v>44469</v>
      </c>
      <c r="J42" s="81">
        <f>LOOKUP(I42,KURLAR!B37:B401,KURLAR!D37:D401)</f>
        <v>10.313499999999999</v>
      </c>
      <c r="K42" s="33">
        <f t="shared" si="3"/>
        <v>0</v>
      </c>
      <c r="L42" s="17"/>
    </row>
    <row r="43" spans="1:12" x14ac:dyDescent="0.25">
      <c r="A43" s="95">
        <v>44469</v>
      </c>
      <c r="B43" s="96">
        <f t="shared" si="1"/>
        <v>44469</v>
      </c>
      <c r="C43" s="97">
        <f t="shared" si="0"/>
        <v>0</v>
      </c>
      <c r="D43" s="43">
        <v>37</v>
      </c>
      <c r="E43" s="19"/>
      <c r="F43" s="28">
        <f t="shared" si="4"/>
        <v>0</v>
      </c>
      <c r="G43" s="20"/>
      <c r="H43" s="30">
        <f t="shared" si="5"/>
        <v>0</v>
      </c>
      <c r="I43" s="31">
        <f t="shared" si="2"/>
        <v>44469</v>
      </c>
      <c r="J43" s="81">
        <f>LOOKUP(I43,KURLAR!B38:B402,KURLAR!D38:D402)</f>
        <v>10.313499999999999</v>
      </c>
      <c r="K43" s="33">
        <f t="shared" si="3"/>
        <v>0</v>
      </c>
      <c r="L43" s="17"/>
    </row>
    <row r="44" spans="1:12" x14ac:dyDescent="0.25">
      <c r="A44" s="95">
        <v>44469</v>
      </c>
      <c r="B44" s="96">
        <f t="shared" si="1"/>
        <v>44469</v>
      </c>
      <c r="C44" s="97">
        <f t="shared" si="0"/>
        <v>0</v>
      </c>
      <c r="D44" s="43">
        <v>38</v>
      </c>
      <c r="E44" s="19"/>
      <c r="F44" s="28">
        <f t="shared" si="4"/>
        <v>0</v>
      </c>
      <c r="G44" s="21"/>
      <c r="H44" s="30">
        <f t="shared" si="5"/>
        <v>0</v>
      </c>
      <c r="I44" s="31">
        <f t="shared" si="2"/>
        <v>44469</v>
      </c>
      <c r="J44" s="81">
        <f>LOOKUP(I44,KURLAR!B39:B403,KURLAR!D39:D403)</f>
        <v>10.313499999999999</v>
      </c>
      <c r="K44" s="33">
        <f t="shared" si="3"/>
        <v>0</v>
      </c>
      <c r="L44" s="17"/>
    </row>
    <row r="45" spans="1:12" x14ac:dyDescent="0.25">
      <c r="A45" s="95">
        <v>44469</v>
      </c>
      <c r="B45" s="96">
        <f t="shared" si="1"/>
        <v>44469</v>
      </c>
      <c r="C45" s="97">
        <f t="shared" si="0"/>
        <v>0</v>
      </c>
      <c r="D45" s="43">
        <v>39</v>
      </c>
      <c r="E45" s="19"/>
      <c r="F45" s="28">
        <f t="shared" si="4"/>
        <v>0</v>
      </c>
      <c r="G45" s="20"/>
      <c r="H45" s="30">
        <f t="shared" si="5"/>
        <v>0</v>
      </c>
      <c r="I45" s="31">
        <f t="shared" si="2"/>
        <v>44469</v>
      </c>
      <c r="J45" s="81">
        <f>LOOKUP(I45,KURLAR!B40:B404,KURLAR!D40:D404)</f>
        <v>10.313499999999999</v>
      </c>
      <c r="K45" s="33">
        <f t="shared" si="3"/>
        <v>0</v>
      </c>
      <c r="L45" s="17"/>
    </row>
    <row r="46" spans="1:12" x14ac:dyDescent="0.25">
      <c r="A46" s="95">
        <v>44469</v>
      </c>
      <c r="B46" s="96">
        <f t="shared" si="1"/>
        <v>44469</v>
      </c>
      <c r="C46" s="97">
        <f t="shared" si="0"/>
        <v>0</v>
      </c>
      <c r="D46" s="43">
        <v>40</v>
      </c>
      <c r="E46" s="19"/>
      <c r="F46" s="28">
        <f t="shared" si="4"/>
        <v>0</v>
      </c>
      <c r="G46" s="21"/>
      <c r="H46" s="30">
        <f t="shared" si="5"/>
        <v>0</v>
      </c>
      <c r="I46" s="31">
        <f t="shared" si="2"/>
        <v>44469</v>
      </c>
      <c r="J46" s="81">
        <f>LOOKUP(I46,KURLAR!B41:B405,KURLAR!D41:D405)</f>
        <v>10.313499999999999</v>
      </c>
      <c r="K46" s="33">
        <f t="shared" si="3"/>
        <v>0</v>
      </c>
      <c r="L46" s="17"/>
    </row>
    <row r="47" spans="1:12" x14ac:dyDescent="0.25">
      <c r="A47" s="95">
        <v>44469</v>
      </c>
      <c r="B47" s="96">
        <f t="shared" si="1"/>
        <v>44469</v>
      </c>
      <c r="C47" s="97">
        <f t="shared" si="0"/>
        <v>0</v>
      </c>
      <c r="D47" s="43">
        <v>41</v>
      </c>
      <c r="E47" s="19"/>
      <c r="F47" s="28">
        <f t="shared" si="4"/>
        <v>0</v>
      </c>
      <c r="G47" s="20"/>
      <c r="H47" s="30">
        <f t="shared" si="5"/>
        <v>0</v>
      </c>
      <c r="I47" s="31">
        <f t="shared" si="2"/>
        <v>44469</v>
      </c>
      <c r="J47" s="81">
        <f>LOOKUP(I47,KURLAR!B42:B406,KURLAR!D42:D406)</f>
        <v>10.313499999999999</v>
      </c>
      <c r="K47" s="33">
        <f t="shared" si="3"/>
        <v>0</v>
      </c>
      <c r="L47" s="17"/>
    </row>
    <row r="48" spans="1:12" x14ac:dyDescent="0.25">
      <c r="A48" s="95">
        <v>44469</v>
      </c>
      <c r="B48" s="96">
        <f t="shared" si="1"/>
        <v>44469</v>
      </c>
      <c r="C48" s="97">
        <f t="shared" si="0"/>
        <v>0</v>
      </c>
      <c r="D48" s="43">
        <v>42</v>
      </c>
      <c r="E48" s="19"/>
      <c r="F48" s="28">
        <f t="shared" si="4"/>
        <v>0</v>
      </c>
      <c r="G48" s="21"/>
      <c r="H48" s="30">
        <f t="shared" si="5"/>
        <v>0</v>
      </c>
      <c r="I48" s="31">
        <f t="shared" si="2"/>
        <v>44469</v>
      </c>
      <c r="J48" s="81">
        <f>LOOKUP(I48,KURLAR!B43:B407,KURLAR!D43:D407)</f>
        <v>10.313499999999999</v>
      </c>
      <c r="K48" s="33">
        <f t="shared" si="3"/>
        <v>0</v>
      </c>
      <c r="L48" s="17"/>
    </row>
    <row r="49" spans="1:12" x14ac:dyDescent="0.25">
      <c r="A49" s="95">
        <v>44469</v>
      </c>
      <c r="B49" s="96">
        <f t="shared" si="1"/>
        <v>44469</v>
      </c>
      <c r="C49" s="97">
        <f t="shared" si="0"/>
        <v>0</v>
      </c>
      <c r="D49" s="43">
        <v>43</v>
      </c>
      <c r="E49" s="19"/>
      <c r="F49" s="28">
        <f t="shared" si="4"/>
        <v>0</v>
      </c>
      <c r="G49" s="20"/>
      <c r="H49" s="30">
        <f t="shared" si="5"/>
        <v>0</v>
      </c>
      <c r="I49" s="31">
        <f t="shared" si="2"/>
        <v>44469</v>
      </c>
      <c r="J49" s="81">
        <f>LOOKUP(I49,KURLAR!B44:B408,KURLAR!D44:D408)</f>
        <v>10.313499999999999</v>
      </c>
      <c r="K49" s="33">
        <f t="shared" si="3"/>
        <v>0</v>
      </c>
      <c r="L49" s="17"/>
    </row>
    <row r="50" spans="1:12" x14ac:dyDescent="0.25">
      <c r="A50" s="95">
        <v>44469</v>
      </c>
      <c r="B50" s="96">
        <f t="shared" si="1"/>
        <v>44469</v>
      </c>
      <c r="C50" s="97">
        <f t="shared" si="0"/>
        <v>0</v>
      </c>
      <c r="D50" s="43">
        <v>44</v>
      </c>
      <c r="E50" s="19"/>
      <c r="F50" s="28">
        <f t="shared" si="4"/>
        <v>0</v>
      </c>
      <c r="G50" s="21"/>
      <c r="H50" s="30">
        <f t="shared" si="5"/>
        <v>0</v>
      </c>
      <c r="I50" s="31">
        <f t="shared" si="2"/>
        <v>44469</v>
      </c>
      <c r="J50" s="81">
        <f>LOOKUP(I50,KURLAR!B45:B409,KURLAR!D45:D409)</f>
        <v>10.313499999999999</v>
      </c>
      <c r="K50" s="33">
        <f t="shared" si="3"/>
        <v>0</v>
      </c>
      <c r="L50" s="17"/>
    </row>
    <row r="51" spans="1:12" x14ac:dyDescent="0.25">
      <c r="A51" s="95">
        <v>44469</v>
      </c>
      <c r="B51" s="96">
        <f t="shared" si="1"/>
        <v>44469</v>
      </c>
      <c r="C51" s="97">
        <f t="shared" si="0"/>
        <v>0</v>
      </c>
      <c r="D51" s="43">
        <v>45</v>
      </c>
      <c r="E51" s="19"/>
      <c r="F51" s="28">
        <f t="shared" si="4"/>
        <v>0</v>
      </c>
      <c r="G51" s="20"/>
      <c r="H51" s="30">
        <f t="shared" si="5"/>
        <v>0</v>
      </c>
      <c r="I51" s="31">
        <f t="shared" si="2"/>
        <v>44469</v>
      </c>
      <c r="J51" s="81">
        <f>LOOKUP(I51,KURLAR!B46:B410,KURLAR!D46:D410)</f>
        <v>10.313499999999999</v>
      </c>
      <c r="K51" s="33">
        <f t="shared" si="3"/>
        <v>0</v>
      </c>
      <c r="L51" s="17"/>
    </row>
    <row r="52" spans="1:12" x14ac:dyDescent="0.25">
      <c r="A52" s="95">
        <v>44469</v>
      </c>
      <c r="B52" s="96">
        <f t="shared" si="1"/>
        <v>44469</v>
      </c>
      <c r="C52" s="97">
        <f t="shared" si="0"/>
        <v>0</v>
      </c>
      <c r="D52" s="43">
        <v>46</v>
      </c>
      <c r="E52" s="19"/>
      <c r="F52" s="28">
        <f t="shared" si="4"/>
        <v>0</v>
      </c>
      <c r="G52" s="21"/>
      <c r="H52" s="30">
        <f t="shared" si="5"/>
        <v>0</v>
      </c>
      <c r="I52" s="31">
        <f t="shared" si="2"/>
        <v>44469</v>
      </c>
      <c r="J52" s="81">
        <f>LOOKUP(I52,KURLAR!B47:B411,KURLAR!D47:D411)</f>
        <v>10.313499999999999</v>
      </c>
      <c r="K52" s="33">
        <f t="shared" si="3"/>
        <v>0</v>
      </c>
      <c r="L52" s="17"/>
    </row>
    <row r="53" spans="1:12" x14ac:dyDescent="0.25">
      <c r="A53" s="95">
        <v>44469</v>
      </c>
      <c r="B53" s="96">
        <f t="shared" si="1"/>
        <v>44469</v>
      </c>
      <c r="C53" s="97">
        <f t="shared" si="0"/>
        <v>0</v>
      </c>
      <c r="D53" s="43">
        <v>47</v>
      </c>
      <c r="E53" s="19"/>
      <c r="F53" s="28">
        <f t="shared" si="4"/>
        <v>0</v>
      </c>
      <c r="G53" s="20"/>
      <c r="H53" s="30">
        <f t="shared" si="5"/>
        <v>0</v>
      </c>
      <c r="I53" s="31">
        <f t="shared" si="2"/>
        <v>44469</v>
      </c>
      <c r="J53" s="81">
        <f>LOOKUP(I53,KURLAR!B48:B412,KURLAR!D48:D412)</f>
        <v>10.313499999999999</v>
      </c>
      <c r="K53" s="33">
        <f t="shared" si="3"/>
        <v>0</v>
      </c>
      <c r="L53" s="17"/>
    </row>
    <row r="54" spans="1:12" x14ac:dyDescent="0.25">
      <c r="A54" s="95">
        <v>44469</v>
      </c>
      <c r="B54" s="96">
        <f t="shared" si="1"/>
        <v>44469</v>
      </c>
      <c r="C54" s="97">
        <f t="shared" si="0"/>
        <v>0</v>
      </c>
      <c r="D54" s="43">
        <v>48</v>
      </c>
      <c r="E54" s="19"/>
      <c r="F54" s="28">
        <f t="shared" si="4"/>
        <v>0</v>
      </c>
      <c r="G54" s="21"/>
      <c r="H54" s="30">
        <f t="shared" si="5"/>
        <v>0</v>
      </c>
      <c r="I54" s="31">
        <f t="shared" si="2"/>
        <v>44469</v>
      </c>
      <c r="J54" s="81">
        <f>LOOKUP(I54,KURLAR!B49:B413,KURLAR!D49:D413)</f>
        <v>10.313499999999999</v>
      </c>
      <c r="K54" s="33">
        <f t="shared" si="3"/>
        <v>0</v>
      </c>
      <c r="L54" s="17"/>
    </row>
    <row r="55" spans="1:12" x14ac:dyDescent="0.25">
      <c r="A55" s="95">
        <v>44469</v>
      </c>
      <c r="B55" s="96">
        <f t="shared" si="1"/>
        <v>44469</v>
      </c>
      <c r="C55" s="97">
        <f t="shared" si="0"/>
        <v>0</v>
      </c>
      <c r="D55" s="43">
        <v>49</v>
      </c>
      <c r="E55" s="19"/>
      <c r="F55" s="28">
        <f t="shared" si="4"/>
        <v>0</v>
      </c>
      <c r="G55" s="20"/>
      <c r="H55" s="30">
        <f t="shared" si="5"/>
        <v>0</v>
      </c>
      <c r="I55" s="31">
        <f t="shared" si="2"/>
        <v>44469</v>
      </c>
      <c r="J55" s="81">
        <f>LOOKUP(I55,KURLAR!B50:B414,KURLAR!D50:D414)</f>
        <v>10.313499999999999</v>
      </c>
      <c r="K55" s="33">
        <f t="shared" si="3"/>
        <v>0</v>
      </c>
      <c r="L55" s="17"/>
    </row>
    <row r="56" spans="1:12" x14ac:dyDescent="0.25">
      <c r="A56" s="95">
        <v>44469</v>
      </c>
      <c r="B56" s="96">
        <f t="shared" si="1"/>
        <v>44469</v>
      </c>
      <c r="C56" s="97">
        <f t="shared" si="0"/>
        <v>0</v>
      </c>
      <c r="D56" s="43">
        <v>50</v>
      </c>
      <c r="E56" s="19"/>
      <c r="F56" s="28">
        <f t="shared" si="4"/>
        <v>0</v>
      </c>
      <c r="G56" s="21"/>
      <c r="H56" s="30">
        <f t="shared" si="5"/>
        <v>0</v>
      </c>
      <c r="I56" s="31">
        <f t="shared" si="2"/>
        <v>44469</v>
      </c>
      <c r="J56" s="81">
        <f>LOOKUP(I56,KURLAR!B51:B415,KURLAR!D51:D415)</f>
        <v>10.313499999999999</v>
      </c>
      <c r="K56" s="33">
        <f t="shared" si="3"/>
        <v>0</v>
      </c>
      <c r="L56" s="17"/>
    </row>
    <row r="57" spans="1:12" x14ac:dyDescent="0.25">
      <c r="A57" s="95">
        <v>44469</v>
      </c>
      <c r="B57" s="96">
        <f t="shared" si="1"/>
        <v>44469</v>
      </c>
      <c r="C57" s="97">
        <f t="shared" si="0"/>
        <v>0</v>
      </c>
      <c r="D57" s="43">
        <v>51</v>
      </c>
      <c r="E57" s="19"/>
      <c r="F57" s="28">
        <f t="shared" si="4"/>
        <v>0</v>
      </c>
      <c r="G57" s="20"/>
      <c r="H57" s="30">
        <f t="shared" si="5"/>
        <v>0</v>
      </c>
      <c r="I57" s="31">
        <f t="shared" si="2"/>
        <v>44469</v>
      </c>
      <c r="J57" s="81">
        <f>LOOKUP(I57,KURLAR!B52:B416,KURLAR!D52:D416)</f>
        <v>10.313499999999999</v>
      </c>
      <c r="K57" s="33">
        <f t="shared" si="3"/>
        <v>0</v>
      </c>
      <c r="L57" s="17"/>
    </row>
    <row r="58" spans="1:12" x14ac:dyDescent="0.25">
      <c r="A58" s="95">
        <v>44469</v>
      </c>
      <c r="B58" s="96">
        <f t="shared" si="1"/>
        <v>44469</v>
      </c>
      <c r="C58" s="97">
        <f t="shared" si="0"/>
        <v>0</v>
      </c>
      <c r="D58" s="43">
        <v>52</v>
      </c>
      <c r="E58" s="19"/>
      <c r="F58" s="28">
        <f t="shared" si="4"/>
        <v>0</v>
      </c>
      <c r="G58" s="21"/>
      <c r="H58" s="30">
        <f t="shared" si="5"/>
        <v>0</v>
      </c>
      <c r="I58" s="31">
        <f t="shared" si="2"/>
        <v>44469</v>
      </c>
      <c r="J58" s="81">
        <f>LOOKUP(I58,KURLAR!B53:B417,KURLAR!D53:D417)</f>
        <v>10.313499999999999</v>
      </c>
      <c r="K58" s="33">
        <f t="shared" si="3"/>
        <v>0</v>
      </c>
      <c r="L58" s="17"/>
    </row>
    <row r="59" spans="1:12" x14ac:dyDescent="0.25">
      <c r="A59" s="95">
        <v>44469</v>
      </c>
      <c r="B59" s="96">
        <f t="shared" si="1"/>
        <v>44469</v>
      </c>
      <c r="C59" s="97">
        <f t="shared" si="0"/>
        <v>0</v>
      </c>
      <c r="D59" s="43">
        <v>53</v>
      </c>
      <c r="E59" s="19"/>
      <c r="F59" s="28">
        <f t="shared" si="4"/>
        <v>0</v>
      </c>
      <c r="G59" s="20"/>
      <c r="H59" s="30">
        <f t="shared" si="5"/>
        <v>0</v>
      </c>
      <c r="I59" s="31">
        <f t="shared" si="2"/>
        <v>44469</v>
      </c>
      <c r="J59" s="81">
        <f>LOOKUP(I59,KURLAR!B54:B418,KURLAR!D54:D418)</f>
        <v>10.313499999999999</v>
      </c>
      <c r="K59" s="33">
        <f t="shared" si="3"/>
        <v>0</v>
      </c>
      <c r="L59" s="17"/>
    </row>
    <row r="60" spans="1:12" x14ac:dyDescent="0.25">
      <c r="A60" s="95">
        <v>44469</v>
      </c>
      <c r="B60" s="96">
        <f t="shared" si="1"/>
        <v>44469</v>
      </c>
      <c r="C60" s="97">
        <f t="shared" si="0"/>
        <v>0</v>
      </c>
      <c r="D60" s="43">
        <v>54</v>
      </c>
      <c r="E60" s="19"/>
      <c r="F60" s="28">
        <f t="shared" si="4"/>
        <v>0</v>
      </c>
      <c r="G60" s="21"/>
      <c r="H60" s="30">
        <f t="shared" si="5"/>
        <v>0</v>
      </c>
      <c r="I60" s="31">
        <f t="shared" si="2"/>
        <v>44469</v>
      </c>
      <c r="J60" s="81">
        <f>LOOKUP(I60,KURLAR!B55:B419,KURLAR!D55:D419)</f>
        <v>10.313499999999999</v>
      </c>
      <c r="K60" s="33">
        <f t="shared" si="3"/>
        <v>0</v>
      </c>
      <c r="L60" s="17"/>
    </row>
    <row r="61" spans="1:12" x14ac:dyDescent="0.25">
      <c r="A61" s="95">
        <v>44469</v>
      </c>
      <c r="B61" s="96">
        <f t="shared" si="1"/>
        <v>44469</v>
      </c>
      <c r="C61" s="97">
        <f t="shared" si="0"/>
        <v>0</v>
      </c>
      <c r="D61" s="43">
        <v>55</v>
      </c>
      <c r="E61" s="19"/>
      <c r="F61" s="28">
        <f t="shared" si="4"/>
        <v>0</v>
      </c>
      <c r="G61" s="20"/>
      <c r="H61" s="30">
        <f t="shared" si="5"/>
        <v>0</v>
      </c>
      <c r="I61" s="31">
        <f t="shared" si="2"/>
        <v>44469</v>
      </c>
      <c r="J61" s="81">
        <f>LOOKUP(I61,KURLAR!B56:B420,KURLAR!D56:D420)</f>
        <v>10.313499999999999</v>
      </c>
      <c r="K61" s="33">
        <f t="shared" si="3"/>
        <v>0</v>
      </c>
      <c r="L61" s="17"/>
    </row>
    <row r="62" spans="1:12" x14ac:dyDescent="0.25">
      <c r="A62" s="95">
        <v>44469</v>
      </c>
      <c r="B62" s="96">
        <f t="shared" si="1"/>
        <v>44469</v>
      </c>
      <c r="C62" s="97">
        <f t="shared" si="0"/>
        <v>0</v>
      </c>
      <c r="D62" s="43">
        <v>56</v>
      </c>
      <c r="E62" s="19"/>
      <c r="F62" s="28">
        <f t="shared" si="4"/>
        <v>0</v>
      </c>
      <c r="G62" s="21"/>
      <c r="H62" s="30">
        <f t="shared" si="5"/>
        <v>0</v>
      </c>
      <c r="I62" s="31">
        <f t="shared" si="2"/>
        <v>44469</v>
      </c>
      <c r="J62" s="81">
        <f>LOOKUP(I62,KURLAR!B57:B421,KURLAR!D57:D421)</f>
        <v>10.313499999999999</v>
      </c>
      <c r="K62" s="33">
        <f t="shared" si="3"/>
        <v>0</v>
      </c>
      <c r="L62" s="17"/>
    </row>
    <row r="63" spans="1:12" x14ac:dyDescent="0.25">
      <c r="A63" s="95">
        <v>44469</v>
      </c>
      <c r="B63" s="96">
        <f t="shared" si="1"/>
        <v>44469</v>
      </c>
      <c r="C63" s="97">
        <f t="shared" si="0"/>
        <v>0</v>
      </c>
      <c r="D63" s="43">
        <v>57</v>
      </c>
      <c r="E63" s="19"/>
      <c r="F63" s="28">
        <f t="shared" si="4"/>
        <v>0</v>
      </c>
      <c r="G63" s="20"/>
      <c r="H63" s="30">
        <f t="shared" si="5"/>
        <v>0</v>
      </c>
      <c r="I63" s="31">
        <f t="shared" si="2"/>
        <v>44469</v>
      </c>
      <c r="J63" s="81">
        <f>LOOKUP(I63,KURLAR!B58:B422,KURLAR!D58:D422)</f>
        <v>10.313499999999999</v>
      </c>
      <c r="K63" s="33">
        <f t="shared" si="3"/>
        <v>0</v>
      </c>
      <c r="L63" s="17"/>
    </row>
    <row r="64" spans="1:12" x14ac:dyDescent="0.25">
      <c r="A64" s="95">
        <v>44469</v>
      </c>
      <c r="B64" s="96">
        <f t="shared" si="1"/>
        <v>44469</v>
      </c>
      <c r="C64" s="97">
        <f t="shared" si="0"/>
        <v>0</v>
      </c>
      <c r="D64" s="43">
        <v>58</v>
      </c>
      <c r="E64" s="19"/>
      <c r="F64" s="28">
        <f t="shared" si="4"/>
        <v>0</v>
      </c>
      <c r="G64" s="21"/>
      <c r="H64" s="30">
        <f t="shared" si="5"/>
        <v>0</v>
      </c>
      <c r="I64" s="31">
        <f t="shared" si="2"/>
        <v>44469</v>
      </c>
      <c r="J64" s="81">
        <f>LOOKUP(I64,KURLAR!B59:B423,KURLAR!D59:D423)</f>
        <v>10.313499999999999</v>
      </c>
      <c r="K64" s="33">
        <f t="shared" si="3"/>
        <v>0</v>
      </c>
      <c r="L64" s="17"/>
    </row>
    <row r="65" spans="1:12" x14ac:dyDescent="0.25">
      <c r="A65" s="95">
        <v>44469</v>
      </c>
      <c r="B65" s="96">
        <f t="shared" si="1"/>
        <v>44469</v>
      </c>
      <c r="C65" s="97">
        <f t="shared" si="0"/>
        <v>0</v>
      </c>
      <c r="D65" s="43">
        <v>59</v>
      </c>
      <c r="E65" s="19"/>
      <c r="F65" s="28">
        <f t="shared" si="4"/>
        <v>0</v>
      </c>
      <c r="G65" s="20"/>
      <c r="H65" s="30">
        <f t="shared" si="5"/>
        <v>0</v>
      </c>
      <c r="I65" s="31">
        <f t="shared" si="2"/>
        <v>44469</v>
      </c>
      <c r="J65" s="81">
        <f>LOOKUP(I65,KURLAR!B60:B424,KURLAR!D60:D424)</f>
        <v>10.313499999999999</v>
      </c>
      <c r="K65" s="33">
        <f t="shared" si="3"/>
        <v>0</v>
      </c>
      <c r="L65" s="17"/>
    </row>
    <row r="66" spans="1:12" x14ac:dyDescent="0.25">
      <c r="A66" s="95">
        <v>44469</v>
      </c>
      <c r="B66" s="96">
        <f t="shared" si="1"/>
        <v>44469</v>
      </c>
      <c r="C66" s="97">
        <f t="shared" si="0"/>
        <v>0</v>
      </c>
      <c r="D66" s="43">
        <v>60</v>
      </c>
      <c r="E66" s="19"/>
      <c r="F66" s="28">
        <f t="shared" si="4"/>
        <v>0</v>
      </c>
      <c r="G66" s="21"/>
      <c r="H66" s="30">
        <f t="shared" si="5"/>
        <v>0</v>
      </c>
      <c r="I66" s="31">
        <f t="shared" si="2"/>
        <v>44469</v>
      </c>
      <c r="J66" s="81">
        <f>LOOKUP(I66,KURLAR!B61:B425,KURLAR!D61:D425)</f>
        <v>10.313499999999999</v>
      </c>
      <c r="K66" s="33">
        <f t="shared" si="3"/>
        <v>0</v>
      </c>
      <c r="L66" s="17"/>
    </row>
    <row r="67" spans="1:12" x14ac:dyDescent="0.25">
      <c r="A67" s="95">
        <v>44469</v>
      </c>
      <c r="B67" s="96">
        <f t="shared" si="1"/>
        <v>44469</v>
      </c>
      <c r="C67" s="97">
        <f t="shared" si="0"/>
        <v>0</v>
      </c>
      <c r="D67" s="43">
        <v>61</v>
      </c>
      <c r="E67" s="19"/>
      <c r="F67" s="28">
        <f t="shared" si="4"/>
        <v>0</v>
      </c>
      <c r="G67" s="20"/>
      <c r="H67" s="30">
        <f t="shared" si="5"/>
        <v>0</v>
      </c>
      <c r="I67" s="31">
        <f t="shared" si="2"/>
        <v>44469</v>
      </c>
      <c r="J67" s="81">
        <f>LOOKUP(I67,KURLAR!B62:B426,KURLAR!D62:D426)</f>
        <v>10.313499999999999</v>
      </c>
      <c r="K67" s="33">
        <f t="shared" si="3"/>
        <v>0</v>
      </c>
      <c r="L67" s="17"/>
    </row>
    <row r="68" spans="1:12" x14ac:dyDescent="0.25">
      <c r="A68" s="95">
        <v>44469</v>
      </c>
      <c r="B68" s="96">
        <f t="shared" si="1"/>
        <v>44469</v>
      </c>
      <c r="C68" s="97">
        <f t="shared" si="0"/>
        <v>0</v>
      </c>
      <c r="D68" s="43">
        <v>62</v>
      </c>
      <c r="E68" s="19"/>
      <c r="F68" s="28">
        <f t="shared" si="4"/>
        <v>0</v>
      </c>
      <c r="G68" s="21"/>
      <c r="H68" s="30">
        <f t="shared" si="5"/>
        <v>0</v>
      </c>
      <c r="I68" s="31">
        <f t="shared" si="2"/>
        <v>44469</v>
      </c>
      <c r="J68" s="81">
        <f>LOOKUP(I68,KURLAR!B63:B427,KURLAR!D63:D427)</f>
        <v>10.313499999999999</v>
      </c>
      <c r="K68" s="33">
        <f t="shared" si="3"/>
        <v>0</v>
      </c>
      <c r="L68" s="17"/>
    </row>
    <row r="69" spans="1:12" x14ac:dyDescent="0.25">
      <c r="A69" s="95">
        <v>44469</v>
      </c>
      <c r="B69" s="96">
        <f t="shared" si="1"/>
        <v>44469</v>
      </c>
      <c r="C69" s="97">
        <f t="shared" si="0"/>
        <v>0</v>
      </c>
      <c r="D69" s="43">
        <v>63</v>
      </c>
      <c r="E69" s="19"/>
      <c r="F69" s="28">
        <f t="shared" si="4"/>
        <v>0</v>
      </c>
      <c r="G69" s="20"/>
      <c r="H69" s="30">
        <f t="shared" si="5"/>
        <v>0</v>
      </c>
      <c r="I69" s="31">
        <f t="shared" si="2"/>
        <v>44469</v>
      </c>
      <c r="J69" s="81">
        <f>LOOKUP(I69,KURLAR!B64:B428,KURLAR!D64:D428)</f>
        <v>10.313499999999999</v>
      </c>
      <c r="K69" s="33">
        <f t="shared" si="3"/>
        <v>0</v>
      </c>
      <c r="L69" s="17"/>
    </row>
    <row r="70" spans="1:12" x14ac:dyDescent="0.25">
      <c r="A70" s="95">
        <v>44469</v>
      </c>
      <c r="B70" s="96">
        <f t="shared" si="1"/>
        <v>44469</v>
      </c>
      <c r="C70" s="97">
        <f t="shared" si="0"/>
        <v>0</v>
      </c>
      <c r="D70" s="43">
        <v>64</v>
      </c>
      <c r="E70" s="19"/>
      <c r="F70" s="28">
        <f t="shared" si="4"/>
        <v>0</v>
      </c>
      <c r="G70" s="21"/>
      <c r="H70" s="30">
        <f t="shared" si="5"/>
        <v>0</v>
      </c>
      <c r="I70" s="31">
        <f t="shared" si="2"/>
        <v>44469</v>
      </c>
      <c r="J70" s="81">
        <f>LOOKUP(I70,KURLAR!B65:B429,KURLAR!D65:D429)</f>
        <v>10.313499999999999</v>
      </c>
      <c r="K70" s="33">
        <f t="shared" si="3"/>
        <v>0</v>
      </c>
      <c r="L70" s="17"/>
    </row>
    <row r="71" spans="1:12" x14ac:dyDescent="0.25">
      <c r="A71" s="95">
        <v>44469</v>
      </c>
      <c r="B71" s="96">
        <f t="shared" si="1"/>
        <v>44469</v>
      </c>
      <c r="C71" s="97">
        <f t="shared" ref="C71:C126" si="6">E71</f>
        <v>0</v>
      </c>
      <c r="D71" s="43">
        <v>65</v>
      </c>
      <c r="E71" s="19"/>
      <c r="F71" s="28">
        <f t="shared" si="4"/>
        <v>0</v>
      </c>
      <c r="G71" s="20"/>
      <c r="H71" s="30">
        <f t="shared" si="5"/>
        <v>0</v>
      </c>
      <c r="I71" s="31">
        <f t="shared" si="2"/>
        <v>44469</v>
      </c>
      <c r="J71" s="81">
        <f>LOOKUP(I71,KURLAR!B66:B430,KURLAR!D66:D430)</f>
        <v>10.313499999999999</v>
      </c>
      <c r="K71" s="33">
        <f t="shared" si="3"/>
        <v>0</v>
      </c>
      <c r="L71" s="17"/>
    </row>
    <row r="72" spans="1:12" x14ac:dyDescent="0.25">
      <c r="A72" s="95">
        <v>44469</v>
      </c>
      <c r="B72" s="96">
        <f t="shared" ref="B72:B126" si="7">A72</f>
        <v>44469</v>
      </c>
      <c r="C72" s="97">
        <f t="shared" si="6"/>
        <v>0</v>
      </c>
      <c r="D72" s="43">
        <v>66</v>
      </c>
      <c r="E72" s="19"/>
      <c r="F72" s="28">
        <f t="shared" si="4"/>
        <v>0</v>
      </c>
      <c r="G72" s="21"/>
      <c r="H72" s="30">
        <f t="shared" si="5"/>
        <v>0</v>
      </c>
      <c r="I72" s="31">
        <f t="shared" ref="I72:I126" si="8">IF(C72&gt;=B72,E72,(A72))</f>
        <v>44469</v>
      </c>
      <c r="J72" s="81">
        <f>LOOKUP(I72,KURLAR!B67:B431,KURLAR!D67:D431)</f>
        <v>10.313499999999999</v>
      </c>
      <c r="K72" s="33">
        <f t="shared" ref="K72:K126" si="9">G72*($G$3-J72)</f>
        <v>0</v>
      </c>
      <c r="L72" s="17"/>
    </row>
    <row r="73" spans="1:12" x14ac:dyDescent="0.25">
      <c r="A73" s="95">
        <v>44469</v>
      </c>
      <c r="B73" s="96">
        <f t="shared" si="7"/>
        <v>44469</v>
      </c>
      <c r="C73" s="97">
        <f t="shared" si="6"/>
        <v>0</v>
      </c>
      <c r="D73" s="43">
        <v>67</v>
      </c>
      <c r="E73" s="19"/>
      <c r="F73" s="28">
        <f t="shared" ref="F73:F126" si="10">F72-G72</f>
        <v>0</v>
      </c>
      <c r="G73" s="20"/>
      <c r="H73" s="30">
        <f t="shared" ref="H73:H126" si="11">H72-G73</f>
        <v>0</v>
      </c>
      <c r="I73" s="31">
        <f t="shared" si="8"/>
        <v>44469</v>
      </c>
      <c r="J73" s="81">
        <f>LOOKUP(I73,KURLAR!B68:B432,KURLAR!D68:D432)</f>
        <v>10.313499999999999</v>
      </c>
      <c r="K73" s="33">
        <f t="shared" si="9"/>
        <v>0</v>
      </c>
      <c r="L73" s="17"/>
    </row>
    <row r="74" spans="1:12" x14ac:dyDescent="0.25">
      <c r="A74" s="95">
        <v>44469</v>
      </c>
      <c r="B74" s="96">
        <f t="shared" si="7"/>
        <v>44469</v>
      </c>
      <c r="C74" s="97">
        <f t="shared" si="6"/>
        <v>0</v>
      </c>
      <c r="D74" s="43">
        <v>68</v>
      </c>
      <c r="E74" s="19"/>
      <c r="F74" s="28">
        <f t="shared" si="10"/>
        <v>0</v>
      </c>
      <c r="G74" s="21"/>
      <c r="H74" s="30">
        <f t="shared" si="11"/>
        <v>0</v>
      </c>
      <c r="I74" s="31">
        <f t="shared" si="8"/>
        <v>44469</v>
      </c>
      <c r="J74" s="81">
        <f>LOOKUP(I74,KURLAR!B69:B433,KURLAR!D69:D433)</f>
        <v>10.313499999999999</v>
      </c>
      <c r="K74" s="33">
        <f t="shared" si="9"/>
        <v>0</v>
      </c>
      <c r="L74" s="17"/>
    </row>
    <row r="75" spans="1:12" x14ac:dyDescent="0.25">
      <c r="A75" s="95">
        <v>44469</v>
      </c>
      <c r="B75" s="96">
        <f t="shared" si="7"/>
        <v>44469</v>
      </c>
      <c r="C75" s="97">
        <f t="shared" si="6"/>
        <v>0</v>
      </c>
      <c r="D75" s="43">
        <v>69</v>
      </c>
      <c r="E75" s="19"/>
      <c r="F75" s="28">
        <f t="shared" si="10"/>
        <v>0</v>
      </c>
      <c r="G75" s="20"/>
      <c r="H75" s="30">
        <f t="shared" si="11"/>
        <v>0</v>
      </c>
      <c r="I75" s="31">
        <f t="shared" si="8"/>
        <v>44469</v>
      </c>
      <c r="J75" s="81">
        <f>LOOKUP(I75,KURLAR!B70:B434,KURLAR!D70:D434)</f>
        <v>10.313499999999999</v>
      </c>
      <c r="K75" s="33">
        <f t="shared" si="9"/>
        <v>0</v>
      </c>
      <c r="L75" s="17"/>
    </row>
    <row r="76" spans="1:12" x14ac:dyDescent="0.25">
      <c r="A76" s="95">
        <v>44469</v>
      </c>
      <c r="B76" s="96">
        <f t="shared" si="7"/>
        <v>44469</v>
      </c>
      <c r="C76" s="97">
        <f t="shared" si="6"/>
        <v>0</v>
      </c>
      <c r="D76" s="43">
        <v>70</v>
      </c>
      <c r="E76" s="19"/>
      <c r="F76" s="28">
        <f t="shared" si="10"/>
        <v>0</v>
      </c>
      <c r="G76" s="21"/>
      <c r="H76" s="30">
        <f t="shared" si="11"/>
        <v>0</v>
      </c>
      <c r="I76" s="31">
        <f t="shared" si="8"/>
        <v>44469</v>
      </c>
      <c r="J76" s="81">
        <f>LOOKUP(I76,KURLAR!B71:B435,KURLAR!D71:D435)</f>
        <v>10.313499999999999</v>
      </c>
      <c r="K76" s="33">
        <f t="shared" si="9"/>
        <v>0</v>
      </c>
      <c r="L76" s="17"/>
    </row>
    <row r="77" spans="1:12" x14ac:dyDescent="0.25">
      <c r="A77" s="95">
        <v>44469</v>
      </c>
      <c r="B77" s="96">
        <f t="shared" si="7"/>
        <v>44469</v>
      </c>
      <c r="C77" s="97">
        <f t="shared" si="6"/>
        <v>0</v>
      </c>
      <c r="D77" s="43">
        <v>71</v>
      </c>
      <c r="E77" s="19"/>
      <c r="F77" s="28">
        <f t="shared" si="10"/>
        <v>0</v>
      </c>
      <c r="G77" s="20"/>
      <c r="H77" s="30">
        <f t="shared" si="11"/>
        <v>0</v>
      </c>
      <c r="I77" s="31">
        <f t="shared" si="8"/>
        <v>44469</v>
      </c>
      <c r="J77" s="81">
        <f>LOOKUP(I77,KURLAR!B72:B436,KURLAR!D72:D436)</f>
        <v>10.313499999999999</v>
      </c>
      <c r="K77" s="33">
        <f t="shared" si="9"/>
        <v>0</v>
      </c>
      <c r="L77" s="17"/>
    </row>
    <row r="78" spans="1:12" x14ac:dyDescent="0.25">
      <c r="A78" s="95">
        <v>44469</v>
      </c>
      <c r="B78" s="96">
        <f t="shared" si="7"/>
        <v>44469</v>
      </c>
      <c r="C78" s="97">
        <f t="shared" si="6"/>
        <v>0</v>
      </c>
      <c r="D78" s="43">
        <v>72</v>
      </c>
      <c r="E78" s="19"/>
      <c r="F78" s="28">
        <f t="shared" si="10"/>
        <v>0</v>
      </c>
      <c r="G78" s="21"/>
      <c r="H78" s="30">
        <f t="shared" si="11"/>
        <v>0</v>
      </c>
      <c r="I78" s="31">
        <f t="shared" si="8"/>
        <v>44469</v>
      </c>
      <c r="J78" s="81">
        <f>LOOKUP(I78,KURLAR!B73:B437,KURLAR!D73:D437)</f>
        <v>10.313499999999999</v>
      </c>
      <c r="K78" s="33">
        <f t="shared" si="9"/>
        <v>0</v>
      </c>
      <c r="L78" s="17"/>
    </row>
    <row r="79" spans="1:12" x14ac:dyDescent="0.25">
      <c r="A79" s="95">
        <v>44469</v>
      </c>
      <c r="B79" s="96">
        <f t="shared" si="7"/>
        <v>44469</v>
      </c>
      <c r="C79" s="97">
        <f t="shared" si="6"/>
        <v>0</v>
      </c>
      <c r="D79" s="43">
        <v>73</v>
      </c>
      <c r="E79" s="19"/>
      <c r="F79" s="28">
        <f t="shared" si="10"/>
        <v>0</v>
      </c>
      <c r="G79" s="20"/>
      <c r="H79" s="30">
        <f t="shared" si="11"/>
        <v>0</v>
      </c>
      <c r="I79" s="31">
        <f t="shared" si="8"/>
        <v>44469</v>
      </c>
      <c r="J79" s="81">
        <f>LOOKUP(I79,KURLAR!B74:B438,KURLAR!D74:D438)</f>
        <v>10.313499999999999</v>
      </c>
      <c r="K79" s="33">
        <f t="shared" si="9"/>
        <v>0</v>
      </c>
      <c r="L79" s="17"/>
    </row>
    <row r="80" spans="1:12" x14ac:dyDescent="0.25">
      <c r="A80" s="95">
        <v>44469</v>
      </c>
      <c r="B80" s="96">
        <f t="shared" si="7"/>
        <v>44469</v>
      </c>
      <c r="C80" s="97">
        <f t="shared" si="6"/>
        <v>0</v>
      </c>
      <c r="D80" s="43">
        <v>74</v>
      </c>
      <c r="E80" s="19"/>
      <c r="F80" s="28">
        <f t="shared" si="10"/>
        <v>0</v>
      </c>
      <c r="G80" s="21"/>
      <c r="H80" s="30">
        <f t="shared" si="11"/>
        <v>0</v>
      </c>
      <c r="I80" s="31">
        <f t="shared" si="8"/>
        <v>44469</v>
      </c>
      <c r="J80" s="81">
        <f>LOOKUP(I80,KURLAR!B75:B439,KURLAR!D75:D439)</f>
        <v>10.313499999999999</v>
      </c>
      <c r="K80" s="33">
        <f t="shared" si="9"/>
        <v>0</v>
      </c>
      <c r="L80" s="17"/>
    </row>
    <row r="81" spans="1:12" x14ac:dyDescent="0.25">
      <c r="A81" s="95">
        <v>44469</v>
      </c>
      <c r="B81" s="96">
        <f t="shared" si="7"/>
        <v>44469</v>
      </c>
      <c r="C81" s="97">
        <f t="shared" si="6"/>
        <v>0</v>
      </c>
      <c r="D81" s="43">
        <v>75</v>
      </c>
      <c r="E81" s="19"/>
      <c r="F81" s="28">
        <f t="shared" si="10"/>
        <v>0</v>
      </c>
      <c r="G81" s="20"/>
      <c r="H81" s="30">
        <f t="shared" si="11"/>
        <v>0</v>
      </c>
      <c r="I81" s="31">
        <f t="shared" si="8"/>
        <v>44469</v>
      </c>
      <c r="J81" s="81">
        <f>LOOKUP(I81,KURLAR!B76:B440,KURLAR!D76:D440)</f>
        <v>10.313499999999999</v>
      </c>
      <c r="K81" s="33">
        <f t="shared" si="9"/>
        <v>0</v>
      </c>
      <c r="L81" s="17"/>
    </row>
    <row r="82" spans="1:12" x14ac:dyDescent="0.25">
      <c r="A82" s="95">
        <v>44469</v>
      </c>
      <c r="B82" s="96">
        <f t="shared" si="7"/>
        <v>44469</v>
      </c>
      <c r="C82" s="97">
        <f t="shared" si="6"/>
        <v>0</v>
      </c>
      <c r="D82" s="43">
        <v>76</v>
      </c>
      <c r="E82" s="19"/>
      <c r="F82" s="28">
        <f t="shared" si="10"/>
        <v>0</v>
      </c>
      <c r="G82" s="21"/>
      <c r="H82" s="30">
        <f t="shared" si="11"/>
        <v>0</v>
      </c>
      <c r="I82" s="31">
        <f t="shared" si="8"/>
        <v>44469</v>
      </c>
      <c r="J82" s="81">
        <f>LOOKUP(I82,KURLAR!B77:B441,KURLAR!D77:D441)</f>
        <v>10.313499999999999</v>
      </c>
      <c r="K82" s="33">
        <f t="shared" si="9"/>
        <v>0</v>
      </c>
      <c r="L82" s="17"/>
    </row>
    <row r="83" spans="1:12" x14ac:dyDescent="0.25">
      <c r="A83" s="95">
        <v>44469</v>
      </c>
      <c r="B83" s="96">
        <f t="shared" si="7"/>
        <v>44469</v>
      </c>
      <c r="C83" s="97">
        <f t="shared" si="6"/>
        <v>0</v>
      </c>
      <c r="D83" s="43">
        <v>77</v>
      </c>
      <c r="E83" s="19"/>
      <c r="F83" s="28">
        <f t="shared" si="10"/>
        <v>0</v>
      </c>
      <c r="G83" s="20"/>
      <c r="H83" s="30">
        <f t="shared" si="11"/>
        <v>0</v>
      </c>
      <c r="I83" s="31">
        <f t="shared" si="8"/>
        <v>44469</v>
      </c>
      <c r="J83" s="81">
        <f>LOOKUP(I83,KURLAR!B78:B442,KURLAR!D78:D442)</f>
        <v>10.313499999999999</v>
      </c>
      <c r="K83" s="33">
        <f t="shared" si="9"/>
        <v>0</v>
      </c>
      <c r="L83" s="17"/>
    </row>
    <row r="84" spans="1:12" x14ac:dyDescent="0.25">
      <c r="A84" s="95">
        <v>44469</v>
      </c>
      <c r="B84" s="96">
        <f t="shared" si="7"/>
        <v>44469</v>
      </c>
      <c r="C84" s="97">
        <f t="shared" si="6"/>
        <v>0</v>
      </c>
      <c r="D84" s="43">
        <v>78</v>
      </c>
      <c r="E84" s="19"/>
      <c r="F84" s="28">
        <f t="shared" si="10"/>
        <v>0</v>
      </c>
      <c r="G84" s="21"/>
      <c r="H84" s="30">
        <f t="shared" si="11"/>
        <v>0</v>
      </c>
      <c r="I84" s="31">
        <f t="shared" si="8"/>
        <v>44469</v>
      </c>
      <c r="J84" s="81">
        <f>LOOKUP(I84,KURLAR!B79:B443,KURLAR!D79:D443)</f>
        <v>10.313499999999999</v>
      </c>
      <c r="K84" s="33">
        <f t="shared" si="9"/>
        <v>0</v>
      </c>
      <c r="L84" s="17"/>
    </row>
    <row r="85" spans="1:12" x14ac:dyDescent="0.25">
      <c r="A85" s="95">
        <v>44469</v>
      </c>
      <c r="B85" s="96">
        <f t="shared" si="7"/>
        <v>44469</v>
      </c>
      <c r="C85" s="97">
        <f t="shared" si="6"/>
        <v>0</v>
      </c>
      <c r="D85" s="43">
        <v>79</v>
      </c>
      <c r="E85" s="19"/>
      <c r="F85" s="28">
        <f t="shared" si="10"/>
        <v>0</v>
      </c>
      <c r="G85" s="20"/>
      <c r="H85" s="30">
        <f t="shared" si="11"/>
        <v>0</v>
      </c>
      <c r="I85" s="31">
        <f t="shared" si="8"/>
        <v>44469</v>
      </c>
      <c r="J85" s="81">
        <f>LOOKUP(I85,KURLAR!B80:B444,KURLAR!D80:D444)</f>
        <v>10.313499999999999</v>
      </c>
      <c r="K85" s="33">
        <f t="shared" si="9"/>
        <v>0</v>
      </c>
      <c r="L85" s="17"/>
    </row>
    <row r="86" spans="1:12" x14ac:dyDescent="0.25">
      <c r="A86" s="95">
        <v>44469</v>
      </c>
      <c r="B86" s="96">
        <f t="shared" si="7"/>
        <v>44469</v>
      </c>
      <c r="C86" s="97">
        <f t="shared" si="6"/>
        <v>0</v>
      </c>
      <c r="D86" s="43">
        <v>80</v>
      </c>
      <c r="E86" s="19"/>
      <c r="F86" s="28">
        <f t="shared" si="10"/>
        <v>0</v>
      </c>
      <c r="G86" s="21"/>
      <c r="H86" s="30">
        <f t="shared" si="11"/>
        <v>0</v>
      </c>
      <c r="I86" s="31">
        <f t="shared" si="8"/>
        <v>44469</v>
      </c>
      <c r="J86" s="81">
        <f>LOOKUP(I86,KURLAR!B81:B445,KURLAR!D81:D445)</f>
        <v>10.313499999999999</v>
      </c>
      <c r="K86" s="33">
        <f t="shared" si="9"/>
        <v>0</v>
      </c>
      <c r="L86" s="17"/>
    </row>
    <row r="87" spans="1:12" x14ac:dyDescent="0.25">
      <c r="A87" s="95">
        <v>44469</v>
      </c>
      <c r="B87" s="96">
        <f t="shared" si="7"/>
        <v>44469</v>
      </c>
      <c r="C87" s="97">
        <f t="shared" si="6"/>
        <v>0</v>
      </c>
      <c r="D87" s="43">
        <v>81</v>
      </c>
      <c r="E87" s="19"/>
      <c r="F87" s="28">
        <f t="shared" si="10"/>
        <v>0</v>
      </c>
      <c r="G87" s="20"/>
      <c r="H87" s="30">
        <f t="shared" si="11"/>
        <v>0</v>
      </c>
      <c r="I87" s="31">
        <f t="shared" si="8"/>
        <v>44469</v>
      </c>
      <c r="J87" s="81">
        <f>LOOKUP(I87,KURLAR!B82:B446,KURLAR!D82:D446)</f>
        <v>10.313499999999999</v>
      </c>
      <c r="K87" s="33">
        <f t="shared" si="9"/>
        <v>0</v>
      </c>
      <c r="L87" s="17"/>
    </row>
    <row r="88" spans="1:12" x14ac:dyDescent="0.25">
      <c r="A88" s="95">
        <v>44469</v>
      </c>
      <c r="B88" s="96">
        <f t="shared" si="7"/>
        <v>44469</v>
      </c>
      <c r="C88" s="97">
        <f t="shared" si="6"/>
        <v>0</v>
      </c>
      <c r="D88" s="43">
        <v>82</v>
      </c>
      <c r="E88" s="19"/>
      <c r="F88" s="28">
        <f t="shared" si="10"/>
        <v>0</v>
      </c>
      <c r="G88" s="21"/>
      <c r="H88" s="30">
        <f t="shared" si="11"/>
        <v>0</v>
      </c>
      <c r="I88" s="31">
        <f t="shared" si="8"/>
        <v>44469</v>
      </c>
      <c r="J88" s="81">
        <f>LOOKUP(I88,KURLAR!B83:B447,KURLAR!D83:D447)</f>
        <v>10.313499999999999</v>
      </c>
      <c r="K88" s="33">
        <f t="shared" si="9"/>
        <v>0</v>
      </c>
      <c r="L88" s="17"/>
    </row>
    <row r="89" spans="1:12" x14ac:dyDescent="0.25">
      <c r="A89" s="95">
        <v>44469</v>
      </c>
      <c r="B89" s="96">
        <f t="shared" si="7"/>
        <v>44469</v>
      </c>
      <c r="C89" s="97">
        <f t="shared" si="6"/>
        <v>0</v>
      </c>
      <c r="D89" s="43">
        <v>83</v>
      </c>
      <c r="E89" s="19"/>
      <c r="F89" s="28">
        <f t="shared" si="10"/>
        <v>0</v>
      </c>
      <c r="G89" s="20"/>
      <c r="H89" s="30">
        <f t="shared" si="11"/>
        <v>0</v>
      </c>
      <c r="I89" s="31">
        <f t="shared" si="8"/>
        <v>44469</v>
      </c>
      <c r="J89" s="81">
        <f>LOOKUP(I89,KURLAR!B84:B448,KURLAR!D84:D448)</f>
        <v>10.313499999999999</v>
      </c>
      <c r="K89" s="33">
        <f t="shared" si="9"/>
        <v>0</v>
      </c>
      <c r="L89" s="17"/>
    </row>
    <row r="90" spans="1:12" x14ac:dyDescent="0.25">
      <c r="A90" s="95">
        <v>44469</v>
      </c>
      <c r="B90" s="96">
        <f t="shared" si="7"/>
        <v>44469</v>
      </c>
      <c r="C90" s="97">
        <f t="shared" si="6"/>
        <v>0</v>
      </c>
      <c r="D90" s="43">
        <v>84</v>
      </c>
      <c r="E90" s="19"/>
      <c r="F90" s="28">
        <f t="shared" si="10"/>
        <v>0</v>
      </c>
      <c r="G90" s="21"/>
      <c r="H90" s="30">
        <f t="shared" si="11"/>
        <v>0</v>
      </c>
      <c r="I90" s="31">
        <f t="shared" si="8"/>
        <v>44469</v>
      </c>
      <c r="J90" s="81">
        <f>LOOKUP(I90,KURLAR!B85:B449,KURLAR!D85:D449)</f>
        <v>10.313499999999999</v>
      </c>
      <c r="K90" s="33">
        <f t="shared" si="9"/>
        <v>0</v>
      </c>
      <c r="L90" s="17"/>
    </row>
    <row r="91" spans="1:12" x14ac:dyDescent="0.25">
      <c r="A91" s="95">
        <v>44469</v>
      </c>
      <c r="B91" s="96">
        <f t="shared" si="7"/>
        <v>44469</v>
      </c>
      <c r="C91" s="97">
        <f t="shared" si="6"/>
        <v>0</v>
      </c>
      <c r="D91" s="43">
        <v>85</v>
      </c>
      <c r="E91" s="19"/>
      <c r="F91" s="28">
        <f t="shared" si="10"/>
        <v>0</v>
      </c>
      <c r="G91" s="20"/>
      <c r="H91" s="30">
        <f t="shared" si="11"/>
        <v>0</v>
      </c>
      <c r="I91" s="31">
        <f t="shared" si="8"/>
        <v>44469</v>
      </c>
      <c r="J91" s="81">
        <f>LOOKUP(I91,KURLAR!B86:B450,KURLAR!D86:D450)</f>
        <v>10.313499999999999</v>
      </c>
      <c r="K91" s="33">
        <f t="shared" si="9"/>
        <v>0</v>
      </c>
      <c r="L91" s="17"/>
    </row>
    <row r="92" spans="1:12" x14ac:dyDescent="0.25">
      <c r="A92" s="95">
        <v>44469</v>
      </c>
      <c r="B92" s="96">
        <f t="shared" si="7"/>
        <v>44469</v>
      </c>
      <c r="C92" s="97">
        <f t="shared" si="6"/>
        <v>0</v>
      </c>
      <c r="D92" s="43">
        <v>86</v>
      </c>
      <c r="E92" s="19"/>
      <c r="F92" s="28">
        <f t="shared" si="10"/>
        <v>0</v>
      </c>
      <c r="G92" s="21"/>
      <c r="H92" s="30">
        <f t="shared" si="11"/>
        <v>0</v>
      </c>
      <c r="I92" s="31">
        <f t="shared" si="8"/>
        <v>44469</v>
      </c>
      <c r="J92" s="81">
        <f>LOOKUP(I92,KURLAR!B87:B451,KURLAR!D87:D451)</f>
        <v>10.313499999999999</v>
      </c>
      <c r="K92" s="33">
        <f t="shared" si="9"/>
        <v>0</v>
      </c>
      <c r="L92" s="17"/>
    </row>
    <row r="93" spans="1:12" x14ac:dyDescent="0.25">
      <c r="A93" s="95">
        <v>44469</v>
      </c>
      <c r="B93" s="96">
        <f t="shared" si="7"/>
        <v>44469</v>
      </c>
      <c r="C93" s="97">
        <f t="shared" si="6"/>
        <v>0</v>
      </c>
      <c r="D93" s="43">
        <v>87</v>
      </c>
      <c r="E93" s="19"/>
      <c r="F93" s="28">
        <f t="shared" si="10"/>
        <v>0</v>
      </c>
      <c r="G93" s="20"/>
      <c r="H93" s="30">
        <f t="shared" si="11"/>
        <v>0</v>
      </c>
      <c r="I93" s="31">
        <f t="shared" si="8"/>
        <v>44469</v>
      </c>
      <c r="J93" s="81">
        <f>LOOKUP(I93,KURLAR!B88:B452,KURLAR!D88:D452)</f>
        <v>10.313499999999999</v>
      </c>
      <c r="K93" s="33">
        <f t="shared" si="9"/>
        <v>0</v>
      </c>
      <c r="L93" s="17"/>
    </row>
    <row r="94" spans="1:12" x14ac:dyDescent="0.25">
      <c r="A94" s="95">
        <v>44469</v>
      </c>
      <c r="B94" s="96">
        <f t="shared" si="7"/>
        <v>44469</v>
      </c>
      <c r="C94" s="97">
        <f t="shared" si="6"/>
        <v>0</v>
      </c>
      <c r="D94" s="43">
        <v>88</v>
      </c>
      <c r="E94" s="19"/>
      <c r="F94" s="28">
        <f t="shared" si="10"/>
        <v>0</v>
      </c>
      <c r="G94" s="21"/>
      <c r="H94" s="30">
        <f t="shared" si="11"/>
        <v>0</v>
      </c>
      <c r="I94" s="31">
        <f t="shared" si="8"/>
        <v>44469</v>
      </c>
      <c r="J94" s="81">
        <f>LOOKUP(I94,KURLAR!B89:B453,KURLAR!D89:D453)</f>
        <v>10.313499999999999</v>
      </c>
      <c r="K94" s="33">
        <f t="shared" si="9"/>
        <v>0</v>
      </c>
      <c r="L94" s="17"/>
    </row>
    <row r="95" spans="1:12" x14ac:dyDescent="0.25">
      <c r="A95" s="95">
        <v>44469</v>
      </c>
      <c r="B95" s="96">
        <f t="shared" si="7"/>
        <v>44469</v>
      </c>
      <c r="C95" s="97">
        <f t="shared" si="6"/>
        <v>0</v>
      </c>
      <c r="D95" s="43">
        <v>89</v>
      </c>
      <c r="E95" s="19"/>
      <c r="F95" s="28">
        <f t="shared" si="10"/>
        <v>0</v>
      </c>
      <c r="G95" s="20"/>
      <c r="H95" s="30">
        <f t="shared" si="11"/>
        <v>0</v>
      </c>
      <c r="I95" s="31">
        <f t="shared" si="8"/>
        <v>44469</v>
      </c>
      <c r="J95" s="81">
        <f>LOOKUP(I95,KURLAR!B90:B454,KURLAR!D90:D454)</f>
        <v>10.313499999999999</v>
      </c>
      <c r="K95" s="33">
        <f t="shared" si="9"/>
        <v>0</v>
      </c>
      <c r="L95" s="17"/>
    </row>
    <row r="96" spans="1:12" x14ac:dyDescent="0.25">
      <c r="A96" s="95">
        <v>44469</v>
      </c>
      <c r="B96" s="96">
        <f t="shared" si="7"/>
        <v>44469</v>
      </c>
      <c r="C96" s="97">
        <f t="shared" si="6"/>
        <v>0</v>
      </c>
      <c r="D96" s="43">
        <v>90</v>
      </c>
      <c r="E96" s="19"/>
      <c r="F96" s="28">
        <f t="shared" si="10"/>
        <v>0</v>
      </c>
      <c r="G96" s="21"/>
      <c r="H96" s="30">
        <f t="shared" si="11"/>
        <v>0</v>
      </c>
      <c r="I96" s="31">
        <f t="shared" si="8"/>
        <v>44469</v>
      </c>
      <c r="J96" s="81">
        <f>LOOKUP(I96,KURLAR!B91:B455,KURLAR!D91:D455)</f>
        <v>10.313499999999999</v>
      </c>
      <c r="K96" s="33">
        <f t="shared" si="9"/>
        <v>0</v>
      </c>
      <c r="L96" s="17"/>
    </row>
    <row r="97" spans="1:12" x14ac:dyDescent="0.25">
      <c r="A97" s="95">
        <v>44469</v>
      </c>
      <c r="B97" s="96">
        <f t="shared" si="7"/>
        <v>44469</v>
      </c>
      <c r="C97" s="97">
        <f t="shared" si="6"/>
        <v>0</v>
      </c>
      <c r="D97" s="43">
        <v>91</v>
      </c>
      <c r="E97" s="19"/>
      <c r="F97" s="28">
        <f t="shared" si="10"/>
        <v>0</v>
      </c>
      <c r="G97" s="20"/>
      <c r="H97" s="30">
        <f t="shared" si="11"/>
        <v>0</v>
      </c>
      <c r="I97" s="31">
        <f t="shared" si="8"/>
        <v>44469</v>
      </c>
      <c r="J97" s="81">
        <f>LOOKUP(I97,KURLAR!B92:B456,KURLAR!D92:D456)</f>
        <v>10.313499999999999</v>
      </c>
      <c r="K97" s="33">
        <f t="shared" si="9"/>
        <v>0</v>
      </c>
      <c r="L97" s="17"/>
    </row>
    <row r="98" spans="1:12" x14ac:dyDescent="0.25">
      <c r="A98" s="95">
        <v>44469</v>
      </c>
      <c r="B98" s="96">
        <f t="shared" si="7"/>
        <v>44469</v>
      </c>
      <c r="C98" s="97">
        <f t="shared" si="6"/>
        <v>0</v>
      </c>
      <c r="D98" s="43">
        <v>92</v>
      </c>
      <c r="E98" s="19"/>
      <c r="F98" s="28">
        <f t="shared" si="10"/>
        <v>0</v>
      </c>
      <c r="G98" s="21"/>
      <c r="H98" s="30">
        <f t="shared" si="11"/>
        <v>0</v>
      </c>
      <c r="I98" s="31">
        <f t="shared" si="8"/>
        <v>44469</v>
      </c>
      <c r="J98" s="81">
        <f>LOOKUP(I98,KURLAR!B93:B457,KURLAR!D93:D457)</f>
        <v>10.313499999999999</v>
      </c>
      <c r="K98" s="33">
        <f t="shared" si="9"/>
        <v>0</v>
      </c>
      <c r="L98" s="17"/>
    </row>
    <row r="99" spans="1:12" x14ac:dyDescent="0.25">
      <c r="A99" s="95">
        <v>44469</v>
      </c>
      <c r="B99" s="96">
        <f t="shared" si="7"/>
        <v>44469</v>
      </c>
      <c r="C99" s="97">
        <f t="shared" si="6"/>
        <v>0</v>
      </c>
      <c r="D99" s="43">
        <v>93</v>
      </c>
      <c r="E99" s="19"/>
      <c r="F99" s="28">
        <f t="shared" si="10"/>
        <v>0</v>
      </c>
      <c r="G99" s="20"/>
      <c r="H99" s="30">
        <f t="shared" si="11"/>
        <v>0</v>
      </c>
      <c r="I99" s="31">
        <f t="shared" si="8"/>
        <v>44469</v>
      </c>
      <c r="J99" s="81">
        <f>LOOKUP(I99,KURLAR!B94:B458,KURLAR!D94:D458)</f>
        <v>10.313499999999999</v>
      </c>
      <c r="K99" s="33">
        <f t="shared" si="9"/>
        <v>0</v>
      </c>
      <c r="L99" s="17"/>
    </row>
    <row r="100" spans="1:12" x14ac:dyDescent="0.25">
      <c r="A100" s="95">
        <v>44469</v>
      </c>
      <c r="B100" s="96">
        <f t="shared" si="7"/>
        <v>44469</v>
      </c>
      <c r="C100" s="97">
        <f t="shared" si="6"/>
        <v>0</v>
      </c>
      <c r="D100" s="43">
        <v>94</v>
      </c>
      <c r="E100" s="19"/>
      <c r="F100" s="28">
        <f t="shared" si="10"/>
        <v>0</v>
      </c>
      <c r="G100" s="21"/>
      <c r="H100" s="30">
        <f t="shared" si="11"/>
        <v>0</v>
      </c>
      <c r="I100" s="31">
        <f t="shared" si="8"/>
        <v>44469</v>
      </c>
      <c r="J100" s="81">
        <f>LOOKUP(I100,KURLAR!B95:B459,KURLAR!D95:D459)</f>
        <v>10.313499999999999</v>
      </c>
      <c r="K100" s="33">
        <f t="shared" si="9"/>
        <v>0</v>
      </c>
      <c r="L100" s="17"/>
    </row>
    <row r="101" spans="1:12" x14ac:dyDescent="0.25">
      <c r="A101" s="95">
        <v>44469</v>
      </c>
      <c r="B101" s="96">
        <f t="shared" si="7"/>
        <v>44469</v>
      </c>
      <c r="C101" s="97">
        <f t="shared" si="6"/>
        <v>0</v>
      </c>
      <c r="D101" s="43">
        <v>95</v>
      </c>
      <c r="E101" s="19"/>
      <c r="F101" s="28">
        <f t="shared" si="10"/>
        <v>0</v>
      </c>
      <c r="G101" s="20"/>
      <c r="H101" s="30">
        <f t="shared" si="11"/>
        <v>0</v>
      </c>
      <c r="I101" s="31">
        <f t="shared" si="8"/>
        <v>44469</v>
      </c>
      <c r="J101" s="81">
        <f>LOOKUP(I101,KURLAR!B96:B460,KURLAR!D96:D460)</f>
        <v>10.313499999999999</v>
      </c>
      <c r="K101" s="33">
        <f t="shared" si="9"/>
        <v>0</v>
      </c>
      <c r="L101" s="17"/>
    </row>
    <row r="102" spans="1:12" x14ac:dyDescent="0.25">
      <c r="A102" s="95">
        <v>44469</v>
      </c>
      <c r="B102" s="96">
        <f t="shared" si="7"/>
        <v>44469</v>
      </c>
      <c r="C102" s="97">
        <f t="shared" si="6"/>
        <v>0</v>
      </c>
      <c r="D102" s="43">
        <v>96</v>
      </c>
      <c r="E102" s="19"/>
      <c r="F102" s="28">
        <f t="shared" si="10"/>
        <v>0</v>
      </c>
      <c r="G102" s="21"/>
      <c r="H102" s="30">
        <f t="shared" si="11"/>
        <v>0</v>
      </c>
      <c r="I102" s="31">
        <f t="shared" si="8"/>
        <v>44469</v>
      </c>
      <c r="J102" s="81">
        <f>LOOKUP(I102,KURLAR!B97:B461,KURLAR!D97:D461)</f>
        <v>10.313499999999999</v>
      </c>
      <c r="K102" s="33">
        <f t="shared" si="9"/>
        <v>0</v>
      </c>
      <c r="L102" s="17"/>
    </row>
    <row r="103" spans="1:12" x14ac:dyDescent="0.25">
      <c r="A103" s="95">
        <v>44469</v>
      </c>
      <c r="B103" s="96">
        <f t="shared" si="7"/>
        <v>44469</v>
      </c>
      <c r="C103" s="97">
        <f t="shared" si="6"/>
        <v>0</v>
      </c>
      <c r="D103" s="43">
        <v>97</v>
      </c>
      <c r="E103" s="19"/>
      <c r="F103" s="28">
        <f t="shared" si="10"/>
        <v>0</v>
      </c>
      <c r="G103" s="20"/>
      <c r="H103" s="30">
        <f t="shared" si="11"/>
        <v>0</v>
      </c>
      <c r="I103" s="31">
        <f t="shared" si="8"/>
        <v>44469</v>
      </c>
      <c r="J103" s="81">
        <f>LOOKUP(I103,KURLAR!B98:B462,KURLAR!D98:D462)</f>
        <v>10.313499999999999</v>
      </c>
      <c r="K103" s="33">
        <f t="shared" si="9"/>
        <v>0</v>
      </c>
      <c r="L103" s="17"/>
    </row>
    <row r="104" spans="1:12" x14ac:dyDescent="0.25">
      <c r="A104" s="95">
        <v>44469</v>
      </c>
      <c r="B104" s="96">
        <f t="shared" si="7"/>
        <v>44469</v>
      </c>
      <c r="C104" s="97">
        <f t="shared" si="6"/>
        <v>0</v>
      </c>
      <c r="D104" s="43">
        <v>98</v>
      </c>
      <c r="E104" s="19"/>
      <c r="F104" s="28">
        <f t="shared" si="10"/>
        <v>0</v>
      </c>
      <c r="G104" s="21"/>
      <c r="H104" s="30">
        <f t="shared" si="11"/>
        <v>0</v>
      </c>
      <c r="I104" s="31">
        <f t="shared" si="8"/>
        <v>44469</v>
      </c>
      <c r="J104" s="81">
        <f>LOOKUP(I104,KURLAR!B99:B463,KURLAR!D99:D463)</f>
        <v>10.313499999999999</v>
      </c>
      <c r="K104" s="33">
        <f t="shared" si="9"/>
        <v>0</v>
      </c>
      <c r="L104" s="17"/>
    </row>
    <row r="105" spans="1:12" x14ac:dyDescent="0.25">
      <c r="A105" s="95">
        <v>44469</v>
      </c>
      <c r="B105" s="96">
        <f t="shared" si="7"/>
        <v>44469</v>
      </c>
      <c r="C105" s="97">
        <f t="shared" si="6"/>
        <v>0</v>
      </c>
      <c r="D105" s="43">
        <v>99</v>
      </c>
      <c r="E105" s="19"/>
      <c r="F105" s="28">
        <f t="shared" si="10"/>
        <v>0</v>
      </c>
      <c r="G105" s="20"/>
      <c r="H105" s="30">
        <f t="shared" si="11"/>
        <v>0</v>
      </c>
      <c r="I105" s="31">
        <f t="shared" si="8"/>
        <v>44469</v>
      </c>
      <c r="J105" s="81">
        <f>LOOKUP(I105,KURLAR!B100:B464,KURLAR!D100:D464)</f>
        <v>10.313499999999999</v>
      </c>
      <c r="K105" s="33">
        <f t="shared" si="9"/>
        <v>0</v>
      </c>
      <c r="L105" s="17"/>
    </row>
    <row r="106" spans="1:12" x14ac:dyDescent="0.25">
      <c r="A106" s="95">
        <v>44469</v>
      </c>
      <c r="B106" s="96">
        <f t="shared" si="7"/>
        <v>44469</v>
      </c>
      <c r="C106" s="97">
        <f t="shared" si="6"/>
        <v>0</v>
      </c>
      <c r="D106" s="43">
        <v>100</v>
      </c>
      <c r="E106" s="19"/>
      <c r="F106" s="28">
        <f t="shared" si="10"/>
        <v>0</v>
      </c>
      <c r="G106" s="21"/>
      <c r="H106" s="30">
        <f t="shared" si="11"/>
        <v>0</v>
      </c>
      <c r="I106" s="31">
        <f t="shared" si="8"/>
        <v>44469</v>
      </c>
      <c r="J106" s="81">
        <f>LOOKUP(I106,KURLAR!B101:B465,KURLAR!D101:D465)</f>
        <v>10.313499999999999</v>
      </c>
      <c r="K106" s="33">
        <f t="shared" si="9"/>
        <v>0</v>
      </c>
      <c r="L106" s="17"/>
    </row>
    <row r="107" spans="1:12" x14ac:dyDescent="0.25">
      <c r="A107" s="95">
        <v>44469</v>
      </c>
      <c r="B107" s="96">
        <f t="shared" si="7"/>
        <v>44469</v>
      </c>
      <c r="C107" s="97">
        <f t="shared" si="6"/>
        <v>0</v>
      </c>
      <c r="D107" s="43">
        <v>101</v>
      </c>
      <c r="E107" s="19"/>
      <c r="F107" s="28">
        <f t="shared" si="10"/>
        <v>0</v>
      </c>
      <c r="G107" s="20"/>
      <c r="H107" s="30">
        <f t="shared" si="11"/>
        <v>0</v>
      </c>
      <c r="I107" s="31">
        <f t="shared" si="8"/>
        <v>44469</v>
      </c>
      <c r="J107" s="81">
        <f>LOOKUP(I107,KURLAR!B102:B466,KURLAR!D102:D466)</f>
        <v>10.313499999999999</v>
      </c>
      <c r="K107" s="33">
        <f t="shared" si="9"/>
        <v>0</v>
      </c>
      <c r="L107" s="17"/>
    </row>
    <row r="108" spans="1:12" x14ac:dyDescent="0.25">
      <c r="A108" s="95">
        <v>44469</v>
      </c>
      <c r="B108" s="96">
        <f t="shared" si="7"/>
        <v>44469</v>
      </c>
      <c r="C108" s="97">
        <f t="shared" si="6"/>
        <v>0</v>
      </c>
      <c r="D108" s="43">
        <v>102</v>
      </c>
      <c r="E108" s="19"/>
      <c r="F108" s="28">
        <f t="shared" si="10"/>
        <v>0</v>
      </c>
      <c r="G108" s="21"/>
      <c r="H108" s="30">
        <f t="shared" si="11"/>
        <v>0</v>
      </c>
      <c r="I108" s="31">
        <f t="shared" si="8"/>
        <v>44469</v>
      </c>
      <c r="J108" s="81">
        <f>LOOKUP(I108,KURLAR!B103:B467,KURLAR!D103:D467)</f>
        <v>10.313499999999999</v>
      </c>
      <c r="K108" s="33">
        <f t="shared" si="9"/>
        <v>0</v>
      </c>
      <c r="L108" s="17"/>
    </row>
    <row r="109" spans="1:12" x14ac:dyDescent="0.25">
      <c r="A109" s="95">
        <v>44469</v>
      </c>
      <c r="B109" s="96">
        <f t="shared" si="7"/>
        <v>44469</v>
      </c>
      <c r="C109" s="97">
        <f t="shared" si="6"/>
        <v>0</v>
      </c>
      <c r="D109" s="43">
        <v>103</v>
      </c>
      <c r="E109" s="19"/>
      <c r="F109" s="28">
        <f t="shared" si="10"/>
        <v>0</v>
      </c>
      <c r="G109" s="20"/>
      <c r="H109" s="30">
        <f t="shared" si="11"/>
        <v>0</v>
      </c>
      <c r="I109" s="31">
        <f t="shared" si="8"/>
        <v>44469</v>
      </c>
      <c r="J109" s="81">
        <f>LOOKUP(I109,KURLAR!B104:B468,KURLAR!D104:D468)</f>
        <v>10.313499999999999</v>
      </c>
      <c r="K109" s="33">
        <f t="shared" si="9"/>
        <v>0</v>
      </c>
      <c r="L109" s="17"/>
    </row>
    <row r="110" spans="1:12" x14ac:dyDescent="0.25">
      <c r="A110" s="95">
        <v>44469</v>
      </c>
      <c r="B110" s="96">
        <f t="shared" si="7"/>
        <v>44469</v>
      </c>
      <c r="C110" s="97">
        <f t="shared" si="6"/>
        <v>0</v>
      </c>
      <c r="D110" s="43">
        <v>104</v>
      </c>
      <c r="E110" s="19"/>
      <c r="F110" s="28">
        <f t="shared" si="10"/>
        <v>0</v>
      </c>
      <c r="G110" s="21"/>
      <c r="H110" s="30">
        <f t="shared" si="11"/>
        <v>0</v>
      </c>
      <c r="I110" s="31">
        <f t="shared" si="8"/>
        <v>44469</v>
      </c>
      <c r="J110" s="81">
        <f>LOOKUP(I110,KURLAR!B105:B469,KURLAR!D105:D469)</f>
        <v>10.313499999999999</v>
      </c>
      <c r="K110" s="33">
        <f t="shared" si="9"/>
        <v>0</v>
      </c>
      <c r="L110" s="17"/>
    </row>
    <row r="111" spans="1:12" x14ac:dyDescent="0.25">
      <c r="A111" s="95">
        <v>44469</v>
      </c>
      <c r="B111" s="96">
        <f t="shared" si="7"/>
        <v>44469</v>
      </c>
      <c r="C111" s="97">
        <f t="shared" si="6"/>
        <v>0</v>
      </c>
      <c r="D111" s="43">
        <v>105</v>
      </c>
      <c r="E111" s="19"/>
      <c r="F111" s="28">
        <f t="shared" si="10"/>
        <v>0</v>
      </c>
      <c r="G111" s="20"/>
      <c r="H111" s="30">
        <f t="shared" si="11"/>
        <v>0</v>
      </c>
      <c r="I111" s="31">
        <f t="shared" si="8"/>
        <v>44469</v>
      </c>
      <c r="J111" s="81">
        <f>LOOKUP(I111,KURLAR!B106:B470,KURLAR!D106:D470)</f>
        <v>10.313499999999999</v>
      </c>
      <c r="K111" s="33">
        <f t="shared" si="9"/>
        <v>0</v>
      </c>
      <c r="L111" s="17"/>
    </row>
    <row r="112" spans="1:12" x14ac:dyDescent="0.25">
      <c r="A112" s="95">
        <v>44469</v>
      </c>
      <c r="B112" s="96">
        <f t="shared" si="7"/>
        <v>44469</v>
      </c>
      <c r="C112" s="97">
        <f t="shared" si="6"/>
        <v>0</v>
      </c>
      <c r="D112" s="43">
        <v>106</v>
      </c>
      <c r="E112" s="19"/>
      <c r="F112" s="28">
        <f t="shared" si="10"/>
        <v>0</v>
      </c>
      <c r="G112" s="21"/>
      <c r="H112" s="30">
        <f t="shared" si="11"/>
        <v>0</v>
      </c>
      <c r="I112" s="31">
        <f t="shared" si="8"/>
        <v>44469</v>
      </c>
      <c r="J112" s="81">
        <f>LOOKUP(I112,KURLAR!B107:B471,KURLAR!D107:D471)</f>
        <v>10.313499999999999</v>
      </c>
      <c r="K112" s="33">
        <f t="shared" si="9"/>
        <v>0</v>
      </c>
      <c r="L112" s="17"/>
    </row>
    <row r="113" spans="1:12" x14ac:dyDescent="0.25">
      <c r="A113" s="95">
        <v>44469</v>
      </c>
      <c r="B113" s="96">
        <f t="shared" si="7"/>
        <v>44469</v>
      </c>
      <c r="C113" s="97">
        <f t="shared" si="6"/>
        <v>0</v>
      </c>
      <c r="D113" s="43">
        <v>107</v>
      </c>
      <c r="E113" s="19"/>
      <c r="F113" s="28">
        <f t="shared" si="10"/>
        <v>0</v>
      </c>
      <c r="G113" s="20"/>
      <c r="H113" s="30">
        <f t="shared" si="11"/>
        <v>0</v>
      </c>
      <c r="I113" s="31">
        <f t="shared" si="8"/>
        <v>44469</v>
      </c>
      <c r="J113" s="81">
        <f>LOOKUP(I113,KURLAR!B108:B472,KURLAR!D108:D472)</f>
        <v>10.313499999999999</v>
      </c>
      <c r="K113" s="33">
        <f t="shared" si="9"/>
        <v>0</v>
      </c>
      <c r="L113" s="17"/>
    </row>
    <row r="114" spans="1:12" x14ac:dyDescent="0.25">
      <c r="A114" s="95">
        <v>44469</v>
      </c>
      <c r="B114" s="96">
        <f t="shared" si="7"/>
        <v>44469</v>
      </c>
      <c r="C114" s="97">
        <f t="shared" si="6"/>
        <v>0</v>
      </c>
      <c r="D114" s="43">
        <v>108</v>
      </c>
      <c r="E114" s="19"/>
      <c r="F114" s="28">
        <f t="shared" si="10"/>
        <v>0</v>
      </c>
      <c r="G114" s="21"/>
      <c r="H114" s="30">
        <f t="shared" si="11"/>
        <v>0</v>
      </c>
      <c r="I114" s="31">
        <f t="shared" si="8"/>
        <v>44469</v>
      </c>
      <c r="J114" s="81">
        <f>LOOKUP(I114,KURLAR!B109:B473,KURLAR!D109:D473)</f>
        <v>10.313499999999999</v>
      </c>
      <c r="K114" s="33">
        <f t="shared" si="9"/>
        <v>0</v>
      </c>
      <c r="L114" s="17"/>
    </row>
    <row r="115" spans="1:12" x14ac:dyDescent="0.25">
      <c r="A115" s="95">
        <v>44469</v>
      </c>
      <c r="B115" s="96">
        <f t="shared" si="7"/>
        <v>44469</v>
      </c>
      <c r="C115" s="97">
        <f t="shared" si="6"/>
        <v>0</v>
      </c>
      <c r="D115" s="43">
        <v>109</v>
      </c>
      <c r="E115" s="19"/>
      <c r="F115" s="28">
        <f t="shared" si="10"/>
        <v>0</v>
      </c>
      <c r="G115" s="20"/>
      <c r="H115" s="30">
        <f t="shared" si="11"/>
        <v>0</v>
      </c>
      <c r="I115" s="31">
        <f t="shared" si="8"/>
        <v>44469</v>
      </c>
      <c r="J115" s="81">
        <f>LOOKUP(I115,KURLAR!B110:B474,KURLAR!D110:D474)</f>
        <v>10.313499999999999</v>
      </c>
      <c r="K115" s="33">
        <f t="shared" si="9"/>
        <v>0</v>
      </c>
      <c r="L115" s="17"/>
    </row>
    <row r="116" spans="1:12" x14ac:dyDescent="0.25">
      <c r="A116" s="95">
        <v>44469</v>
      </c>
      <c r="B116" s="96">
        <f t="shared" si="7"/>
        <v>44469</v>
      </c>
      <c r="C116" s="97">
        <f t="shared" si="6"/>
        <v>0</v>
      </c>
      <c r="D116" s="43">
        <v>110</v>
      </c>
      <c r="E116" s="19"/>
      <c r="F116" s="28">
        <f t="shared" si="10"/>
        <v>0</v>
      </c>
      <c r="G116" s="21"/>
      <c r="H116" s="30">
        <f t="shared" si="11"/>
        <v>0</v>
      </c>
      <c r="I116" s="31">
        <f t="shared" si="8"/>
        <v>44469</v>
      </c>
      <c r="J116" s="81">
        <f>LOOKUP(I116,KURLAR!B111:B475,KURLAR!D111:D475)</f>
        <v>10.313499999999999</v>
      </c>
      <c r="K116" s="33">
        <f t="shared" si="9"/>
        <v>0</v>
      </c>
      <c r="L116" s="17"/>
    </row>
    <row r="117" spans="1:12" x14ac:dyDescent="0.25">
      <c r="A117" s="95">
        <v>44469</v>
      </c>
      <c r="B117" s="96">
        <f t="shared" si="7"/>
        <v>44469</v>
      </c>
      <c r="C117" s="97">
        <f t="shared" si="6"/>
        <v>0</v>
      </c>
      <c r="D117" s="43">
        <v>111</v>
      </c>
      <c r="E117" s="19"/>
      <c r="F117" s="28">
        <f t="shared" si="10"/>
        <v>0</v>
      </c>
      <c r="G117" s="20"/>
      <c r="H117" s="30">
        <f t="shared" si="11"/>
        <v>0</v>
      </c>
      <c r="I117" s="31">
        <f t="shared" si="8"/>
        <v>44469</v>
      </c>
      <c r="J117" s="81">
        <f>LOOKUP(I117,KURLAR!B112:B476,KURLAR!D112:D476)</f>
        <v>10.313499999999999</v>
      </c>
      <c r="K117" s="33">
        <f t="shared" si="9"/>
        <v>0</v>
      </c>
      <c r="L117" s="17"/>
    </row>
    <row r="118" spans="1:12" x14ac:dyDescent="0.25">
      <c r="A118" s="95">
        <v>44469</v>
      </c>
      <c r="B118" s="96">
        <f t="shared" si="7"/>
        <v>44469</v>
      </c>
      <c r="C118" s="97">
        <f t="shared" si="6"/>
        <v>0</v>
      </c>
      <c r="D118" s="43">
        <v>112</v>
      </c>
      <c r="E118" s="19"/>
      <c r="F118" s="28">
        <f t="shared" si="10"/>
        <v>0</v>
      </c>
      <c r="G118" s="21"/>
      <c r="H118" s="30">
        <f t="shared" si="11"/>
        <v>0</v>
      </c>
      <c r="I118" s="31">
        <f t="shared" si="8"/>
        <v>44469</v>
      </c>
      <c r="J118" s="81">
        <f>LOOKUP(I118,KURLAR!B113:B477,KURLAR!D113:D477)</f>
        <v>10.313499999999999</v>
      </c>
      <c r="K118" s="33">
        <f t="shared" si="9"/>
        <v>0</v>
      </c>
      <c r="L118" s="17"/>
    </row>
    <row r="119" spans="1:12" x14ac:dyDescent="0.25">
      <c r="A119" s="95">
        <v>44469</v>
      </c>
      <c r="B119" s="96">
        <f t="shared" si="7"/>
        <v>44469</v>
      </c>
      <c r="C119" s="97">
        <f t="shared" si="6"/>
        <v>0</v>
      </c>
      <c r="D119" s="43">
        <v>113</v>
      </c>
      <c r="E119" s="19"/>
      <c r="F119" s="28">
        <f t="shared" si="10"/>
        <v>0</v>
      </c>
      <c r="G119" s="20"/>
      <c r="H119" s="30">
        <f t="shared" si="11"/>
        <v>0</v>
      </c>
      <c r="I119" s="31">
        <f t="shared" si="8"/>
        <v>44469</v>
      </c>
      <c r="J119" s="81">
        <f>LOOKUP(I119,KURLAR!B114:B478,KURLAR!D114:D478)</f>
        <v>10.313499999999999</v>
      </c>
      <c r="K119" s="33">
        <f t="shared" si="9"/>
        <v>0</v>
      </c>
      <c r="L119" s="17"/>
    </row>
    <row r="120" spans="1:12" x14ac:dyDescent="0.25">
      <c r="A120" s="95">
        <v>44469</v>
      </c>
      <c r="B120" s="96">
        <f t="shared" si="7"/>
        <v>44469</v>
      </c>
      <c r="C120" s="97">
        <f t="shared" si="6"/>
        <v>0</v>
      </c>
      <c r="D120" s="43">
        <v>114</v>
      </c>
      <c r="E120" s="19"/>
      <c r="F120" s="28">
        <f t="shared" si="10"/>
        <v>0</v>
      </c>
      <c r="G120" s="21"/>
      <c r="H120" s="30">
        <f t="shared" si="11"/>
        <v>0</v>
      </c>
      <c r="I120" s="31">
        <f t="shared" si="8"/>
        <v>44469</v>
      </c>
      <c r="J120" s="81">
        <f>LOOKUP(I120,KURLAR!B115:B479,KURLAR!D115:D479)</f>
        <v>10.313499999999999</v>
      </c>
      <c r="K120" s="33">
        <f t="shared" si="9"/>
        <v>0</v>
      </c>
      <c r="L120" s="17"/>
    </row>
    <row r="121" spans="1:12" x14ac:dyDescent="0.25">
      <c r="A121" s="95">
        <v>44469</v>
      </c>
      <c r="B121" s="96">
        <f t="shared" si="7"/>
        <v>44469</v>
      </c>
      <c r="C121" s="97">
        <f t="shared" si="6"/>
        <v>0</v>
      </c>
      <c r="D121" s="43">
        <v>115</v>
      </c>
      <c r="E121" s="19"/>
      <c r="F121" s="28">
        <f t="shared" si="10"/>
        <v>0</v>
      </c>
      <c r="G121" s="20"/>
      <c r="H121" s="30">
        <f t="shared" si="11"/>
        <v>0</v>
      </c>
      <c r="I121" s="31">
        <f t="shared" si="8"/>
        <v>44469</v>
      </c>
      <c r="J121" s="81">
        <f>LOOKUP(I121,KURLAR!B116:B480,KURLAR!D116:D480)</f>
        <v>10.313499999999999</v>
      </c>
      <c r="K121" s="33">
        <f t="shared" si="9"/>
        <v>0</v>
      </c>
      <c r="L121" s="17"/>
    </row>
    <row r="122" spans="1:12" x14ac:dyDescent="0.25">
      <c r="A122" s="95">
        <v>44469</v>
      </c>
      <c r="B122" s="96">
        <f t="shared" si="7"/>
        <v>44469</v>
      </c>
      <c r="C122" s="97">
        <f t="shared" si="6"/>
        <v>0</v>
      </c>
      <c r="D122" s="43">
        <v>116</v>
      </c>
      <c r="E122" s="19"/>
      <c r="F122" s="28">
        <f t="shared" si="10"/>
        <v>0</v>
      </c>
      <c r="G122" s="21"/>
      <c r="H122" s="30">
        <f t="shared" si="11"/>
        <v>0</v>
      </c>
      <c r="I122" s="31">
        <f t="shared" si="8"/>
        <v>44469</v>
      </c>
      <c r="J122" s="81">
        <f>LOOKUP(I122,KURLAR!B117:B481,KURLAR!D117:D481)</f>
        <v>10.313499999999999</v>
      </c>
      <c r="K122" s="33">
        <f t="shared" si="9"/>
        <v>0</v>
      </c>
      <c r="L122" s="17"/>
    </row>
    <row r="123" spans="1:12" x14ac:dyDescent="0.25">
      <c r="A123" s="95">
        <v>44469</v>
      </c>
      <c r="B123" s="96">
        <f t="shared" si="7"/>
        <v>44469</v>
      </c>
      <c r="C123" s="97">
        <f t="shared" si="6"/>
        <v>0</v>
      </c>
      <c r="D123" s="43">
        <v>117</v>
      </c>
      <c r="E123" s="19"/>
      <c r="F123" s="28">
        <f t="shared" si="10"/>
        <v>0</v>
      </c>
      <c r="G123" s="20"/>
      <c r="H123" s="30">
        <f t="shared" si="11"/>
        <v>0</v>
      </c>
      <c r="I123" s="31">
        <f t="shared" si="8"/>
        <v>44469</v>
      </c>
      <c r="J123" s="81">
        <f>LOOKUP(I123,KURLAR!B118:B482,KURLAR!D118:D482)</f>
        <v>10.313499999999999</v>
      </c>
      <c r="K123" s="33">
        <f t="shared" si="9"/>
        <v>0</v>
      </c>
      <c r="L123" s="17"/>
    </row>
    <row r="124" spans="1:12" x14ac:dyDescent="0.25">
      <c r="A124" s="95">
        <v>44469</v>
      </c>
      <c r="B124" s="96">
        <f t="shared" si="7"/>
        <v>44469</v>
      </c>
      <c r="C124" s="97">
        <f t="shared" si="6"/>
        <v>0</v>
      </c>
      <c r="D124" s="43">
        <v>118</v>
      </c>
      <c r="E124" s="19"/>
      <c r="F124" s="28">
        <f t="shared" si="10"/>
        <v>0</v>
      </c>
      <c r="G124" s="21"/>
      <c r="H124" s="30">
        <f t="shared" si="11"/>
        <v>0</v>
      </c>
      <c r="I124" s="31">
        <f t="shared" si="8"/>
        <v>44469</v>
      </c>
      <c r="J124" s="81">
        <f>LOOKUP(I124,KURLAR!B119:B483,KURLAR!D119:D483)</f>
        <v>10.313499999999999</v>
      </c>
      <c r="K124" s="33">
        <f t="shared" si="9"/>
        <v>0</v>
      </c>
      <c r="L124" s="17"/>
    </row>
    <row r="125" spans="1:12" x14ac:dyDescent="0.25">
      <c r="A125" s="95">
        <v>44469</v>
      </c>
      <c r="B125" s="96">
        <f t="shared" si="7"/>
        <v>44469</v>
      </c>
      <c r="C125" s="97">
        <f t="shared" si="6"/>
        <v>0</v>
      </c>
      <c r="D125" s="43">
        <v>119</v>
      </c>
      <c r="E125" s="19"/>
      <c r="F125" s="28">
        <f t="shared" si="10"/>
        <v>0</v>
      </c>
      <c r="G125" s="20"/>
      <c r="H125" s="30">
        <f t="shared" si="11"/>
        <v>0</v>
      </c>
      <c r="I125" s="31">
        <f t="shared" si="8"/>
        <v>44469</v>
      </c>
      <c r="J125" s="81">
        <f>LOOKUP(I125,KURLAR!B120:B484,KURLAR!D120:D484)</f>
        <v>10.313499999999999</v>
      </c>
      <c r="K125" s="33">
        <f t="shared" si="9"/>
        <v>0</v>
      </c>
      <c r="L125" s="17"/>
    </row>
    <row r="126" spans="1:12" x14ac:dyDescent="0.25">
      <c r="A126" s="95">
        <v>44469</v>
      </c>
      <c r="B126" s="96">
        <f t="shared" si="7"/>
        <v>44469</v>
      </c>
      <c r="C126" s="97">
        <f t="shared" si="6"/>
        <v>0</v>
      </c>
      <c r="D126" s="43">
        <v>120</v>
      </c>
      <c r="E126" s="19"/>
      <c r="F126" s="28">
        <f t="shared" si="10"/>
        <v>0</v>
      </c>
      <c r="G126" s="21"/>
      <c r="H126" s="30">
        <f t="shared" si="11"/>
        <v>0</v>
      </c>
      <c r="I126" s="31">
        <f t="shared" si="8"/>
        <v>44469</v>
      </c>
      <c r="J126" s="81">
        <f>LOOKUP(I126,KURLAR!B121:B485,KURLAR!D121:D485)</f>
        <v>10.313499999999999</v>
      </c>
      <c r="K126" s="75">
        <f t="shared" si="9"/>
        <v>0</v>
      </c>
      <c r="L126" s="17"/>
    </row>
    <row r="127" spans="1:12" s="13" customFormat="1" x14ac:dyDescent="0.25">
      <c r="A127" s="95">
        <v>44469</v>
      </c>
      <c r="B127" s="96">
        <f t="shared" ref="B127:B190" si="12">A127</f>
        <v>44469</v>
      </c>
      <c r="C127" s="97">
        <f t="shared" ref="C127:C190" si="13">E127</f>
        <v>0</v>
      </c>
      <c r="D127" s="43">
        <v>121</v>
      </c>
      <c r="E127" s="19"/>
      <c r="F127" s="28">
        <f t="shared" ref="F127:F190" si="14">F126-G126</f>
        <v>0</v>
      </c>
      <c r="G127" s="20"/>
      <c r="H127" s="30">
        <f t="shared" ref="H127:H190" si="15">H126-G127</f>
        <v>0</v>
      </c>
      <c r="I127" s="31">
        <f t="shared" ref="I127:I190" si="16">IF(C127&gt;=B127,E127,(A127))</f>
        <v>44469</v>
      </c>
      <c r="J127" s="81">
        <f>LOOKUP(I127,KURLAR!B122:B486,KURLAR!D122:D486)</f>
        <v>10.313499999999999</v>
      </c>
      <c r="K127" s="33">
        <f t="shared" ref="K127:K190" si="17">G127*($G$3-J127)</f>
        <v>0</v>
      </c>
      <c r="L127" s="18"/>
    </row>
    <row r="128" spans="1:12" x14ac:dyDescent="0.25">
      <c r="A128" s="95">
        <v>44469</v>
      </c>
      <c r="B128" s="96">
        <f t="shared" si="12"/>
        <v>44469</v>
      </c>
      <c r="C128" s="97">
        <f t="shared" si="13"/>
        <v>0</v>
      </c>
      <c r="D128" s="43">
        <v>122</v>
      </c>
      <c r="E128" s="19"/>
      <c r="F128" s="28">
        <f t="shared" si="14"/>
        <v>0</v>
      </c>
      <c r="G128" s="21"/>
      <c r="H128" s="30">
        <f t="shared" si="15"/>
        <v>0</v>
      </c>
      <c r="I128" s="31">
        <f t="shared" si="16"/>
        <v>44469</v>
      </c>
      <c r="J128" s="81">
        <f>LOOKUP(I128,KURLAR!B123:B487,KURLAR!D123:D487)</f>
        <v>10.313499999999999</v>
      </c>
      <c r="K128" s="75">
        <f t="shared" si="17"/>
        <v>0</v>
      </c>
      <c r="L128" s="17"/>
    </row>
    <row r="129" spans="1:12" x14ac:dyDescent="0.25">
      <c r="A129" s="95">
        <v>44469</v>
      </c>
      <c r="B129" s="96">
        <f t="shared" si="12"/>
        <v>44469</v>
      </c>
      <c r="C129" s="97">
        <f t="shared" si="13"/>
        <v>0</v>
      </c>
      <c r="D129" s="43">
        <v>123</v>
      </c>
      <c r="E129" s="19"/>
      <c r="F129" s="28">
        <f t="shared" si="14"/>
        <v>0</v>
      </c>
      <c r="G129" s="20"/>
      <c r="H129" s="30">
        <f t="shared" si="15"/>
        <v>0</v>
      </c>
      <c r="I129" s="31">
        <f t="shared" si="16"/>
        <v>44469</v>
      </c>
      <c r="J129" s="81">
        <f>LOOKUP(I129,KURLAR!B124:B488,KURLAR!D124:D488)</f>
        <v>10.313499999999999</v>
      </c>
      <c r="K129" s="33">
        <f t="shared" si="17"/>
        <v>0</v>
      </c>
      <c r="L129" s="17"/>
    </row>
    <row r="130" spans="1:12" x14ac:dyDescent="0.25">
      <c r="A130" s="95">
        <v>44469</v>
      </c>
      <c r="B130" s="96">
        <f t="shared" si="12"/>
        <v>44469</v>
      </c>
      <c r="C130" s="97">
        <f t="shared" si="13"/>
        <v>0</v>
      </c>
      <c r="D130" s="43">
        <v>124</v>
      </c>
      <c r="E130" s="19"/>
      <c r="F130" s="28">
        <f t="shared" si="14"/>
        <v>0</v>
      </c>
      <c r="G130" s="21"/>
      <c r="H130" s="30">
        <f t="shared" si="15"/>
        <v>0</v>
      </c>
      <c r="I130" s="31">
        <f t="shared" si="16"/>
        <v>44469</v>
      </c>
      <c r="J130" s="81">
        <f>LOOKUP(I130,KURLAR!B125:B489,KURLAR!D125:D489)</f>
        <v>10.313499999999999</v>
      </c>
      <c r="K130" s="75">
        <f t="shared" si="17"/>
        <v>0</v>
      </c>
      <c r="L130" s="17"/>
    </row>
    <row r="131" spans="1:12" x14ac:dyDescent="0.25">
      <c r="A131" s="95">
        <v>44469</v>
      </c>
      <c r="B131" s="96">
        <f t="shared" si="12"/>
        <v>44469</v>
      </c>
      <c r="C131" s="97">
        <f t="shared" si="13"/>
        <v>0</v>
      </c>
      <c r="D131" s="43">
        <v>125</v>
      </c>
      <c r="E131" s="19"/>
      <c r="F131" s="28">
        <f t="shared" si="14"/>
        <v>0</v>
      </c>
      <c r="G131" s="20"/>
      <c r="H131" s="30">
        <f t="shared" si="15"/>
        <v>0</v>
      </c>
      <c r="I131" s="31">
        <f t="shared" si="16"/>
        <v>44469</v>
      </c>
      <c r="J131" s="81">
        <f>LOOKUP(I131,KURLAR!B126:B490,KURLAR!D126:D490)</f>
        <v>10.313499999999999</v>
      </c>
      <c r="K131" s="33">
        <f t="shared" si="17"/>
        <v>0</v>
      </c>
      <c r="L131" s="17"/>
    </row>
    <row r="132" spans="1:12" x14ac:dyDescent="0.25">
      <c r="A132" s="95">
        <v>44469</v>
      </c>
      <c r="B132" s="96">
        <f t="shared" si="12"/>
        <v>44469</v>
      </c>
      <c r="C132" s="97">
        <f t="shared" si="13"/>
        <v>0</v>
      </c>
      <c r="D132" s="43">
        <v>126</v>
      </c>
      <c r="E132" s="19"/>
      <c r="F132" s="28">
        <f t="shared" si="14"/>
        <v>0</v>
      </c>
      <c r="G132" s="21"/>
      <c r="H132" s="30">
        <f t="shared" si="15"/>
        <v>0</v>
      </c>
      <c r="I132" s="31">
        <f t="shared" si="16"/>
        <v>44469</v>
      </c>
      <c r="J132" s="81">
        <f>LOOKUP(I132,KURLAR!B127:B491,KURLAR!D127:D491)</f>
        <v>10.313499999999999</v>
      </c>
      <c r="K132" s="75">
        <f t="shared" si="17"/>
        <v>0</v>
      </c>
      <c r="L132" s="17"/>
    </row>
    <row r="133" spans="1:12" x14ac:dyDescent="0.25">
      <c r="A133" s="95">
        <v>44469</v>
      </c>
      <c r="B133" s="96">
        <f t="shared" si="12"/>
        <v>44469</v>
      </c>
      <c r="C133" s="97">
        <f t="shared" si="13"/>
        <v>0</v>
      </c>
      <c r="D133" s="43">
        <v>127</v>
      </c>
      <c r="E133" s="19"/>
      <c r="F133" s="28">
        <f t="shared" si="14"/>
        <v>0</v>
      </c>
      <c r="G133" s="20"/>
      <c r="H133" s="30">
        <f t="shared" si="15"/>
        <v>0</v>
      </c>
      <c r="I133" s="31">
        <f t="shared" si="16"/>
        <v>44469</v>
      </c>
      <c r="J133" s="81">
        <f>LOOKUP(I133,KURLAR!B128:B492,KURLAR!D128:D492)</f>
        <v>10.313499999999999</v>
      </c>
      <c r="K133" s="33">
        <f t="shared" si="17"/>
        <v>0</v>
      </c>
      <c r="L133" s="17"/>
    </row>
    <row r="134" spans="1:12" x14ac:dyDescent="0.25">
      <c r="A134" s="95">
        <v>44469</v>
      </c>
      <c r="B134" s="96">
        <f t="shared" si="12"/>
        <v>44469</v>
      </c>
      <c r="C134" s="97">
        <f t="shared" si="13"/>
        <v>0</v>
      </c>
      <c r="D134" s="43">
        <v>128</v>
      </c>
      <c r="E134" s="19"/>
      <c r="F134" s="28">
        <f t="shared" si="14"/>
        <v>0</v>
      </c>
      <c r="G134" s="21"/>
      <c r="H134" s="30">
        <f t="shared" si="15"/>
        <v>0</v>
      </c>
      <c r="I134" s="31">
        <f t="shared" si="16"/>
        <v>44469</v>
      </c>
      <c r="J134" s="81">
        <f>LOOKUP(I134,KURLAR!B129:B493,KURLAR!D129:D493)</f>
        <v>10.313499999999999</v>
      </c>
      <c r="K134" s="75">
        <f t="shared" si="17"/>
        <v>0</v>
      </c>
      <c r="L134" s="17"/>
    </row>
    <row r="135" spans="1:12" x14ac:dyDescent="0.25">
      <c r="A135" s="95">
        <v>44469</v>
      </c>
      <c r="B135" s="96">
        <f t="shared" si="12"/>
        <v>44469</v>
      </c>
      <c r="C135" s="97">
        <f t="shared" si="13"/>
        <v>0</v>
      </c>
      <c r="D135" s="43">
        <v>129</v>
      </c>
      <c r="E135" s="19"/>
      <c r="F135" s="28">
        <f t="shared" si="14"/>
        <v>0</v>
      </c>
      <c r="G135" s="20"/>
      <c r="H135" s="30">
        <f t="shared" si="15"/>
        <v>0</v>
      </c>
      <c r="I135" s="31">
        <f t="shared" si="16"/>
        <v>44469</v>
      </c>
      <c r="J135" s="81">
        <f>LOOKUP(I135,KURLAR!B130:B494,KURLAR!D130:D494)</f>
        <v>10.313499999999999</v>
      </c>
      <c r="K135" s="33">
        <f t="shared" si="17"/>
        <v>0</v>
      </c>
      <c r="L135" s="17"/>
    </row>
    <row r="136" spans="1:12" x14ac:dyDescent="0.25">
      <c r="A136" s="95">
        <v>44469</v>
      </c>
      <c r="B136" s="96">
        <f t="shared" si="12"/>
        <v>44469</v>
      </c>
      <c r="C136" s="97">
        <f t="shared" si="13"/>
        <v>0</v>
      </c>
      <c r="D136" s="43">
        <v>130</v>
      </c>
      <c r="E136" s="19"/>
      <c r="F136" s="28">
        <f t="shared" si="14"/>
        <v>0</v>
      </c>
      <c r="G136" s="21"/>
      <c r="H136" s="30">
        <f t="shared" si="15"/>
        <v>0</v>
      </c>
      <c r="I136" s="31">
        <f t="shared" si="16"/>
        <v>44469</v>
      </c>
      <c r="J136" s="81">
        <f>LOOKUP(I136,KURLAR!B131:B495,KURLAR!D131:D495)</f>
        <v>10.313499999999999</v>
      </c>
      <c r="K136" s="75">
        <f t="shared" si="17"/>
        <v>0</v>
      </c>
      <c r="L136" s="17"/>
    </row>
    <row r="137" spans="1:12" x14ac:dyDescent="0.25">
      <c r="A137" s="95">
        <v>44469</v>
      </c>
      <c r="B137" s="96">
        <f t="shared" si="12"/>
        <v>44469</v>
      </c>
      <c r="C137" s="97">
        <f t="shared" si="13"/>
        <v>0</v>
      </c>
      <c r="D137" s="43">
        <v>131</v>
      </c>
      <c r="E137" s="19"/>
      <c r="F137" s="28">
        <f t="shared" si="14"/>
        <v>0</v>
      </c>
      <c r="G137" s="20"/>
      <c r="H137" s="30">
        <f t="shared" si="15"/>
        <v>0</v>
      </c>
      <c r="I137" s="31">
        <f t="shared" si="16"/>
        <v>44469</v>
      </c>
      <c r="J137" s="81">
        <f>LOOKUP(I137,KURLAR!B132:B496,KURLAR!D132:D496)</f>
        <v>10.313499999999999</v>
      </c>
      <c r="K137" s="33">
        <f t="shared" si="17"/>
        <v>0</v>
      </c>
      <c r="L137" s="17"/>
    </row>
    <row r="138" spans="1:12" x14ac:dyDescent="0.25">
      <c r="A138" s="95">
        <v>44469</v>
      </c>
      <c r="B138" s="96">
        <f t="shared" si="12"/>
        <v>44469</v>
      </c>
      <c r="C138" s="97">
        <f t="shared" si="13"/>
        <v>0</v>
      </c>
      <c r="D138" s="43">
        <v>132</v>
      </c>
      <c r="E138" s="19"/>
      <c r="F138" s="28">
        <f t="shared" si="14"/>
        <v>0</v>
      </c>
      <c r="G138" s="21"/>
      <c r="H138" s="30">
        <f t="shared" si="15"/>
        <v>0</v>
      </c>
      <c r="I138" s="31">
        <f t="shared" si="16"/>
        <v>44469</v>
      </c>
      <c r="J138" s="81">
        <f>LOOKUP(I138,KURLAR!B133:B497,KURLAR!D133:D497)</f>
        <v>10.313499999999999</v>
      </c>
      <c r="K138" s="75">
        <f t="shared" si="17"/>
        <v>0</v>
      </c>
      <c r="L138" s="17"/>
    </row>
    <row r="139" spans="1:12" x14ac:dyDescent="0.25">
      <c r="A139" s="95">
        <v>44469</v>
      </c>
      <c r="B139" s="96">
        <f t="shared" si="12"/>
        <v>44469</v>
      </c>
      <c r="C139" s="97">
        <f t="shared" si="13"/>
        <v>0</v>
      </c>
      <c r="D139" s="43">
        <v>133</v>
      </c>
      <c r="E139" s="19"/>
      <c r="F139" s="28">
        <f t="shared" si="14"/>
        <v>0</v>
      </c>
      <c r="G139" s="20"/>
      <c r="H139" s="30">
        <f t="shared" si="15"/>
        <v>0</v>
      </c>
      <c r="I139" s="31">
        <f t="shared" si="16"/>
        <v>44469</v>
      </c>
      <c r="J139" s="81">
        <f>LOOKUP(I139,KURLAR!B134:B498,KURLAR!D134:D498)</f>
        <v>10.313499999999999</v>
      </c>
      <c r="K139" s="33">
        <f t="shared" si="17"/>
        <v>0</v>
      </c>
      <c r="L139" s="17"/>
    </row>
    <row r="140" spans="1:12" x14ac:dyDescent="0.25">
      <c r="A140" s="95">
        <v>44469</v>
      </c>
      <c r="B140" s="96">
        <f t="shared" si="12"/>
        <v>44469</v>
      </c>
      <c r="C140" s="97">
        <f t="shared" si="13"/>
        <v>0</v>
      </c>
      <c r="D140" s="43">
        <v>134</v>
      </c>
      <c r="E140" s="19"/>
      <c r="F140" s="28">
        <f t="shared" si="14"/>
        <v>0</v>
      </c>
      <c r="G140" s="21"/>
      <c r="H140" s="30">
        <f t="shared" si="15"/>
        <v>0</v>
      </c>
      <c r="I140" s="31">
        <f t="shared" si="16"/>
        <v>44469</v>
      </c>
      <c r="J140" s="81">
        <f>LOOKUP(I140,KURLAR!B135:B499,KURLAR!D135:D499)</f>
        <v>10.313499999999999</v>
      </c>
      <c r="K140" s="75">
        <f t="shared" si="17"/>
        <v>0</v>
      </c>
      <c r="L140" s="17"/>
    </row>
    <row r="141" spans="1:12" x14ac:dyDescent="0.25">
      <c r="A141" s="95">
        <v>44469</v>
      </c>
      <c r="B141" s="96">
        <f t="shared" si="12"/>
        <v>44469</v>
      </c>
      <c r="C141" s="97">
        <f t="shared" si="13"/>
        <v>0</v>
      </c>
      <c r="D141" s="43">
        <v>135</v>
      </c>
      <c r="E141" s="19"/>
      <c r="F141" s="28">
        <f t="shared" si="14"/>
        <v>0</v>
      </c>
      <c r="G141" s="20"/>
      <c r="H141" s="30">
        <f t="shared" si="15"/>
        <v>0</v>
      </c>
      <c r="I141" s="31">
        <f t="shared" si="16"/>
        <v>44469</v>
      </c>
      <c r="J141" s="81">
        <f>LOOKUP(I141,KURLAR!B136:B500,KURLAR!D136:D500)</f>
        <v>10.313499999999999</v>
      </c>
      <c r="K141" s="33">
        <f t="shared" si="17"/>
        <v>0</v>
      </c>
      <c r="L141" s="17"/>
    </row>
    <row r="142" spans="1:12" x14ac:dyDescent="0.25">
      <c r="A142" s="95">
        <v>44469</v>
      </c>
      <c r="B142" s="96">
        <f t="shared" si="12"/>
        <v>44469</v>
      </c>
      <c r="C142" s="97">
        <f t="shared" si="13"/>
        <v>0</v>
      </c>
      <c r="D142" s="43">
        <v>136</v>
      </c>
      <c r="E142" s="19"/>
      <c r="F142" s="28">
        <f t="shared" si="14"/>
        <v>0</v>
      </c>
      <c r="G142" s="21"/>
      <c r="H142" s="30">
        <f t="shared" si="15"/>
        <v>0</v>
      </c>
      <c r="I142" s="31">
        <f t="shared" si="16"/>
        <v>44469</v>
      </c>
      <c r="J142" s="81">
        <f>LOOKUP(I142,KURLAR!B137:B501,KURLAR!D137:D501)</f>
        <v>10.313499999999999</v>
      </c>
      <c r="K142" s="75">
        <f t="shared" si="17"/>
        <v>0</v>
      </c>
      <c r="L142" s="17"/>
    </row>
    <row r="143" spans="1:12" x14ac:dyDescent="0.25">
      <c r="A143" s="95">
        <v>44469</v>
      </c>
      <c r="B143" s="96">
        <f t="shared" si="12"/>
        <v>44469</v>
      </c>
      <c r="C143" s="97">
        <f t="shared" si="13"/>
        <v>0</v>
      </c>
      <c r="D143" s="43">
        <v>137</v>
      </c>
      <c r="E143" s="19"/>
      <c r="F143" s="28">
        <f t="shared" si="14"/>
        <v>0</v>
      </c>
      <c r="G143" s="20"/>
      <c r="H143" s="30">
        <f t="shared" si="15"/>
        <v>0</v>
      </c>
      <c r="I143" s="31">
        <f t="shared" si="16"/>
        <v>44469</v>
      </c>
      <c r="J143" s="81">
        <f>LOOKUP(I143,KURLAR!B138:B502,KURLAR!D138:D502)</f>
        <v>10.313499999999999</v>
      </c>
      <c r="K143" s="33">
        <f t="shared" si="17"/>
        <v>0</v>
      </c>
      <c r="L143" s="17"/>
    </row>
    <row r="144" spans="1:12" x14ac:dyDescent="0.25">
      <c r="A144" s="95">
        <v>44469</v>
      </c>
      <c r="B144" s="96">
        <f t="shared" si="12"/>
        <v>44469</v>
      </c>
      <c r="C144" s="97">
        <f t="shared" si="13"/>
        <v>0</v>
      </c>
      <c r="D144" s="43">
        <v>138</v>
      </c>
      <c r="E144" s="19"/>
      <c r="F144" s="28">
        <f t="shared" si="14"/>
        <v>0</v>
      </c>
      <c r="G144" s="21"/>
      <c r="H144" s="30">
        <f t="shared" si="15"/>
        <v>0</v>
      </c>
      <c r="I144" s="31">
        <f t="shared" si="16"/>
        <v>44469</v>
      </c>
      <c r="J144" s="81">
        <f>LOOKUP(I144,KURLAR!B139:B503,KURLAR!D139:D503)</f>
        <v>10.313499999999999</v>
      </c>
      <c r="K144" s="75">
        <f t="shared" si="17"/>
        <v>0</v>
      </c>
      <c r="L144" s="17"/>
    </row>
    <row r="145" spans="1:12" x14ac:dyDescent="0.25">
      <c r="A145" s="95">
        <v>44469</v>
      </c>
      <c r="B145" s="96">
        <f t="shared" si="12"/>
        <v>44469</v>
      </c>
      <c r="C145" s="97">
        <f t="shared" si="13"/>
        <v>0</v>
      </c>
      <c r="D145" s="43">
        <v>139</v>
      </c>
      <c r="E145" s="19"/>
      <c r="F145" s="28">
        <f t="shared" si="14"/>
        <v>0</v>
      </c>
      <c r="G145" s="20"/>
      <c r="H145" s="30">
        <f t="shared" si="15"/>
        <v>0</v>
      </c>
      <c r="I145" s="31">
        <f t="shared" si="16"/>
        <v>44469</v>
      </c>
      <c r="J145" s="81">
        <f>LOOKUP(I145,KURLAR!B140:B504,KURLAR!D140:D504)</f>
        <v>10.313499999999999</v>
      </c>
      <c r="K145" s="33">
        <f t="shared" si="17"/>
        <v>0</v>
      </c>
      <c r="L145" s="17"/>
    </row>
    <row r="146" spans="1:12" x14ac:dyDescent="0.25">
      <c r="A146" s="95">
        <v>44469</v>
      </c>
      <c r="B146" s="96">
        <f t="shared" si="12"/>
        <v>44469</v>
      </c>
      <c r="C146" s="97">
        <f t="shared" si="13"/>
        <v>0</v>
      </c>
      <c r="D146" s="43">
        <v>140</v>
      </c>
      <c r="E146" s="19"/>
      <c r="F146" s="28">
        <f t="shared" si="14"/>
        <v>0</v>
      </c>
      <c r="G146" s="21"/>
      <c r="H146" s="30">
        <f t="shared" si="15"/>
        <v>0</v>
      </c>
      <c r="I146" s="31">
        <f t="shared" si="16"/>
        <v>44469</v>
      </c>
      <c r="J146" s="81">
        <f>LOOKUP(I146,KURLAR!B141:B505,KURLAR!D141:D505)</f>
        <v>10.313499999999999</v>
      </c>
      <c r="K146" s="75">
        <f t="shared" si="17"/>
        <v>0</v>
      </c>
      <c r="L146" s="17"/>
    </row>
    <row r="147" spans="1:12" x14ac:dyDescent="0.25">
      <c r="A147" s="95">
        <v>44469</v>
      </c>
      <c r="B147" s="96">
        <f t="shared" si="12"/>
        <v>44469</v>
      </c>
      <c r="C147" s="97">
        <f t="shared" si="13"/>
        <v>0</v>
      </c>
      <c r="D147" s="43">
        <v>141</v>
      </c>
      <c r="E147" s="19"/>
      <c r="F147" s="28">
        <f t="shared" si="14"/>
        <v>0</v>
      </c>
      <c r="G147" s="20"/>
      <c r="H147" s="30">
        <f t="shared" si="15"/>
        <v>0</v>
      </c>
      <c r="I147" s="31">
        <f t="shared" si="16"/>
        <v>44469</v>
      </c>
      <c r="J147" s="81">
        <f>LOOKUP(I147,KURLAR!B142:B506,KURLAR!D142:D506)</f>
        <v>10.313499999999999</v>
      </c>
      <c r="K147" s="33">
        <f t="shared" si="17"/>
        <v>0</v>
      </c>
      <c r="L147" s="17"/>
    </row>
    <row r="148" spans="1:12" x14ac:dyDescent="0.25">
      <c r="A148" s="95">
        <v>44469</v>
      </c>
      <c r="B148" s="96">
        <f t="shared" si="12"/>
        <v>44469</v>
      </c>
      <c r="C148" s="97">
        <f t="shared" si="13"/>
        <v>0</v>
      </c>
      <c r="D148" s="43">
        <v>142</v>
      </c>
      <c r="E148" s="19"/>
      <c r="F148" s="28">
        <f t="shared" si="14"/>
        <v>0</v>
      </c>
      <c r="G148" s="21"/>
      <c r="H148" s="30">
        <f t="shared" si="15"/>
        <v>0</v>
      </c>
      <c r="I148" s="31">
        <f t="shared" si="16"/>
        <v>44469</v>
      </c>
      <c r="J148" s="81">
        <f>LOOKUP(I148,KURLAR!B143:B507,KURLAR!D143:D507)</f>
        <v>10.313499999999999</v>
      </c>
      <c r="K148" s="75">
        <f t="shared" si="17"/>
        <v>0</v>
      </c>
      <c r="L148" s="17"/>
    </row>
    <row r="149" spans="1:12" x14ac:dyDescent="0.25">
      <c r="A149" s="95">
        <v>44469</v>
      </c>
      <c r="B149" s="96">
        <f t="shared" si="12"/>
        <v>44469</v>
      </c>
      <c r="C149" s="97">
        <f t="shared" si="13"/>
        <v>0</v>
      </c>
      <c r="D149" s="43">
        <v>143</v>
      </c>
      <c r="E149" s="19"/>
      <c r="F149" s="28">
        <f t="shared" si="14"/>
        <v>0</v>
      </c>
      <c r="G149" s="20"/>
      <c r="H149" s="30">
        <f t="shared" si="15"/>
        <v>0</v>
      </c>
      <c r="I149" s="31">
        <f t="shared" si="16"/>
        <v>44469</v>
      </c>
      <c r="J149" s="81">
        <f>LOOKUP(I149,KURLAR!B144:B508,KURLAR!D144:D508)</f>
        <v>10.313499999999999</v>
      </c>
      <c r="K149" s="33">
        <f t="shared" si="17"/>
        <v>0</v>
      </c>
      <c r="L149" s="17"/>
    </row>
    <row r="150" spans="1:12" x14ac:dyDescent="0.25">
      <c r="A150" s="95">
        <v>44469</v>
      </c>
      <c r="B150" s="96">
        <f t="shared" si="12"/>
        <v>44469</v>
      </c>
      <c r="C150" s="97">
        <f t="shared" si="13"/>
        <v>0</v>
      </c>
      <c r="D150" s="43">
        <v>144</v>
      </c>
      <c r="E150" s="19"/>
      <c r="F150" s="28">
        <f t="shared" si="14"/>
        <v>0</v>
      </c>
      <c r="G150" s="21"/>
      <c r="H150" s="30">
        <f t="shared" si="15"/>
        <v>0</v>
      </c>
      <c r="I150" s="31">
        <f t="shared" si="16"/>
        <v>44469</v>
      </c>
      <c r="J150" s="81">
        <f>LOOKUP(I150,KURLAR!B145:B509,KURLAR!D145:D509)</f>
        <v>10.313499999999999</v>
      </c>
      <c r="K150" s="75">
        <f t="shared" si="17"/>
        <v>0</v>
      </c>
      <c r="L150" s="17"/>
    </row>
    <row r="151" spans="1:12" x14ac:dyDescent="0.25">
      <c r="A151" s="95">
        <v>44469</v>
      </c>
      <c r="B151" s="96">
        <f t="shared" si="12"/>
        <v>44469</v>
      </c>
      <c r="C151" s="97">
        <f t="shared" si="13"/>
        <v>0</v>
      </c>
      <c r="D151" s="43">
        <v>145</v>
      </c>
      <c r="E151" s="19"/>
      <c r="F151" s="28">
        <f t="shared" si="14"/>
        <v>0</v>
      </c>
      <c r="G151" s="20"/>
      <c r="H151" s="30">
        <f t="shared" si="15"/>
        <v>0</v>
      </c>
      <c r="I151" s="31">
        <f t="shared" si="16"/>
        <v>44469</v>
      </c>
      <c r="J151" s="81">
        <f>LOOKUP(I151,KURLAR!B146:B510,KURLAR!D146:D510)</f>
        <v>10.313499999999999</v>
      </c>
      <c r="K151" s="33">
        <f t="shared" si="17"/>
        <v>0</v>
      </c>
      <c r="L151" s="17"/>
    </row>
    <row r="152" spans="1:12" x14ac:dyDescent="0.25">
      <c r="A152" s="95">
        <v>44469</v>
      </c>
      <c r="B152" s="96">
        <f t="shared" si="12"/>
        <v>44469</v>
      </c>
      <c r="C152" s="97">
        <f t="shared" si="13"/>
        <v>0</v>
      </c>
      <c r="D152" s="43">
        <v>146</v>
      </c>
      <c r="E152" s="19"/>
      <c r="F152" s="28">
        <f t="shared" si="14"/>
        <v>0</v>
      </c>
      <c r="G152" s="21"/>
      <c r="H152" s="30">
        <f t="shared" si="15"/>
        <v>0</v>
      </c>
      <c r="I152" s="31">
        <f t="shared" si="16"/>
        <v>44469</v>
      </c>
      <c r="J152" s="81">
        <f>LOOKUP(I152,KURLAR!B147:B511,KURLAR!D147:D511)</f>
        <v>10.313499999999999</v>
      </c>
      <c r="K152" s="75">
        <f t="shared" si="17"/>
        <v>0</v>
      </c>
      <c r="L152" s="17"/>
    </row>
    <row r="153" spans="1:12" x14ac:dyDescent="0.25">
      <c r="A153" s="95">
        <v>44469</v>
      </c>
      <c r="B153" s="96">
        <f t="shared" si="12"/>
        <v>44469</v>
      </c>
      <c r="C153" s="97">
        <f t="shared" si="13"/>
        <v>0</v>
      </c>
      <c r="D153" s="43">
        <v>147</v>
      </c>
      <c r="E153" s="19"/>
      <c r="F153" s="28">
        <f t="shared" si="14"/>
        <v>0</v>
      </c>
      <c r="G153" s="20"/>
      <c r="H153" s="30">
        <f t="shared" si="15"/>
        <v>0</v>
      </c>
      <c r="I153" s="31">
        <f t="shared" si="16"/>
        <v>44469</v>
      </c>
      <c r="J153" s="81">
        <f>LOOKUP(I153,KURLAR!B148:B512,KURLAR!D148:D512)</f>
        <v>10.313499999999999</v>
      </c>
      <c r="K153" s="33">
        <f t="shared" si="17"/>
        <v>0</v>
      </c>
      <c r="L153" s="17"/>
    </row>
    <row r="154" spans="1:12" x14ac:dyDescent="0.25">
      <c r="A154" s="95">
        <v>44469</v>
      </c>
      <c r="B154" s="96">
        <f t="shared" si="12"/>
        <v>44469</v>
      </c>
      <c r="C154" s="97">
        <f t="shared" si="13"/>
        <v>0</v>
      </c>
      <c r="D154" s="43">
        <v>148</v>
      </c>
      <c r="E154" s="19"/>
      <c r="F154" s="28">
        <f t="shared" si="14"/>
        <v>0</v>
      </c>
      <c r="G154" s="21"/>
      <c r="H154" s="30">
        <f t="shared" si="15"/>
        <v>0</v>
      </c>
      <c r="I154" s="31">
        <f t="shared" si="16"/>
        <v>44469</v>
      </c>
      <c r="J154" s="81">
        <f>LOOKUP(I154,KURLAR!B149:B513,KURLAR!D149:D513)</f>
        <v>10.313499999999999</v>
      </c>
      <c r="K154" s="75">
        <f t="shared" si="17"/>
        <v>0</v>
      </c>
      <c r="L154" s="17"/>
    </row>
    <row r="155" spans="1:12" x14ac:dyDescent="0.25">
      <c r="A155" s="95">
        <v>44469</v>
      </c>
      <c r="B155" s="96">
        <f t="shared" si="12"/>
        <v>44469</v>
      </c>
      <c r="C155" s="97">
        <f t="shared" si="13"/>
        <v>0</v>
      </c>
      <c r="D155" s="43">
        <v>149</v>
      </c>
      <c r="E155" s="19"/>
      <c r="F155" s="28">
        <f t="shared" si="14"/>
        <v>0</v>
      </c>
      <c r="G155" s="20"/>
      <c r="H155" s="30">
        <f t="shared" si="15"/>
        <v>0</v>
      </c>
      <c r="I155" s="31">
        <f t="shared" si="16"/>
        <v>44469</v>
      </c>
      <c r="J155" s="81">
        <f>LOOKUP(I155,KURLAR!B150:B514,KURLAR!D150:D514)</f>
        <v>10.313499999999999</v>
      </c>
      <c r="K155" s="33">
        <f t="shared" si="17"/>
        <v>0</v>
      </c>
      <c r="L155" s="17"/>
    </row>
    <row r="156" spans="1:12" x14ac:dyDescent="0.25">
      <c r="A156" s="95">
        <v>44469</v>
      </c>
      <c r="B156" s="96">
        <f t="shared" si="12"/>
        <v>44469</v>
      </c>
      <c r="C156" s="97">
        <f t="shared" si="13"/>
        <v>0</v>
      </c>
      <c r="D156" s="43">
        <v>150</v>
      </c>
      <c r="E156" s="19"/>
      <c r="F156" s="28">
        <f t="shared" si="14"/>
        <v>0</v>
      </c>
      <c r="G156" s="21"/>
      <c r="H156" s="30">
        <f t="shared" si="15"/>
        <v>0</v>
      </c>
      <c r="I156" s="31">
        <f t="shared" si="16"/>
        <v>44469</v>
      </c>
      <c r="J156" s="81">
        <f>LOOKUP(I156,KURLAR!B151:B515,KURLAR!D151:D515)</f>
        <v>10.313499999999999</v>
      </c>
      <c r="K156" s="75">
        <f t="shared" si="17"/>
        <v>0</v>
      </c>
      <c r="L156" s="17"/>
    </row>
    <row r="157" spans="1:12" x14ac:dyDescent="0.25">
      <c r="A157" s="95">
        <v>44469</v>
      </c>
      <c r="B157" s="96">
        <f t="shared" si="12"/>
        <v>44469</v>
      </c>
      <c r="C157" s="97">
        <f t="shared" si="13"/>
        <v>0</v>
      </c>
      <c r="D157" s="43">
        <v>151</v>
      </c>
      <c r="E157" s="19"/>
      <c r="F157" s="28">
        <f t="shared" si="14"/>
        <v>0</v>
      </c>
      <c r="G157" s="20"/>
      <c r="H157" s="30">
        <f t="shared" si="15"/>
        <v>0</v>
      </c>
      <c r="I157" s="31">
        <f t="shared" si="16"/>
        <v>44469</v>
      </c>
      <c r="J157" s="81">
        <f>LOOKUP(I157,KURLAR!B152:B516,KURLAR!D152:D516)</f>
        <v>10.313499999999999</v>
      </c>
      <c r="K157" s="33">
        <f t="shared" si="17"/>
        <v>0</v>
      </c>
      <c r="L157" s="17"/>
    </row>
    <row r="158" spans="1:12" x14ac:dyDescent="0.25">
      <c r="A158" s="95">
        <v>44469</v>
      </c>
      <c r="B158" s="96">
        <f t="shared" si="12"/>
        <v>44469</v>
      </c>
      <c r="C158" s="97">
        <f t="shared" si="13"/>
        <v>0</v>
      </c>
      <c r="D158" s="43">
        <v>152</v>
      </c>
      <c r="E158" s="19"/>
      <c r="F158" s="28">
        <f t="shared" si="14"/>
        <v>0</v>
      </c>
      <c r="G158" s="21"/>
      <c r="H158" s="30">
        <f t="shared" si="15"/>
        <v>0</v>
      </c>
      <c r="I158" s="31">
        <f t="shared" si="16"/>
        <v>44469</v>
      </c>
      <c r="J158" s="81">
        <f>LOOKUP(I158,KURLAR!B153:B517,KURLAR!D153:D517)</f>
        <v>10.313499999999999</v>
      </c>
      <c r="K158" s="75">
        <f t="shared" si="17"/>
        <v>0</v>
      </c>
      <c r="L158" s="17"/>
    </row>
    <row r="159" spans="1:12" x14ac:dyDescent="0.25">
      <c r="A159" s="95">
        <v>44469</v>
      </c>
      <c r="B159" s="96">
        <f t="shared" si="12"/>
        <v>44469</v>
      </c>
      <c r="C159" s="97">
        <f t="shared" si="13"/>
        <v>0</v>
      </c>
      <c r="D159" s="43">
        <v>153</v>
      </c>
      <c r="E159" s="19"/>
      <c r="F159" s="28">
        <f t="shared" si="14"/>
        <v>0</v>
      </c>
      <c r="G159" s="20"/>
      <c r="H159" s="30">
        <f t="shared" si="15"/>
        <v>0</v>
      </c>
      <c r="I159" s="31">
        <f t="shared" si="16"/>
        <v>44469</v>
      </c>
      <c r="J159" s="81">
        <f>LOOKUP(I159,KURLAR!B154:B518,KURLAR!D154:D518)</f>
        <v>10.313499999999999</v>
      </c>
      <c r="K159" s="33">
        <f t="shared" si="17"/>
        <v>0</v>
      </c>
      <c r="L159" s="17"/>
    </row>
    <row r="160" spans="1:12" x14ac:dyDescent="0.25">
      <c r="A160" s="95">
        <v>44469</v>
      </c>
      <c r="B160" s="96">
        <f t="shared" si="12"/>
        <v>44469</v>
      </c>
      <c r="C160" s="97">
        <f t="shared" si="13"/>
        <v>0</v>
      </c>
      <c r="D160" s="43">
        <v>154</v>
      </c>
      <c r="E160" s="19"/>
      <c r="F160" s="28">
        <f t="shared" si="14"/>
        <v>0</v>
      </c>
      <c r="G160" s="21"/>
      <c r="H160" s="30">
        <f t="shared" si="15"/>
        <v>0</v>
      </c>
      <c r="I160" s="31">
        <f t="shared" si="16"/>
        <v>44469</v>
      </c>
      <c r="J160" s="81">
        <f>LOOKUP(I160,KURLAR!B155:B519,KURLAR!D155:D519)</f>
        <v>10.313499999999999</v>
      </c>
      <c r="K160" s="75">
        <f t="shared" si="17"/>
        <v>0</v>
      </c>
      <c r="L160" s="17"/>
    </row>
    <row r="161" spans="1:12" x14ac:dyDescent="0.25">
      <c r="A161" s="95">
        <v>44469</v>
      </c>
      <c r="B161" s="96">
        <f t="shared" si="12"/>
        <v>44469</v>
      </c>
      <c r="C161" s="97">
        <f t="shared" si="13"/>
        <v>0</v>
      </c>
      <c r="D161" s="43">
        <v>155</v>
      </c>
      <c r="E161" s="19"/>
      <c r="F161" s="28">
        <f t="shared" si="14"/>
        <v>0</v>
      </c>
      <c r="G161" s="20"/>
      <c r="H161" s="30">
        <f t="shared" si="15"/>
        <v>0</v>
      </c>
      <c r="I161" s="31">
        <f t="shared" si="16"/>
        <v>44469</v>
      </c>
      <c r="J161" s="81">
        <f>LOOKUP(I161,KURLAR!B156:B520,KURLAR!D156:D520)</f>
        <v>10.313499999999999</v>
      </c>
      <c r="K161" s="33">
        <f t="shared" si="17"/>
        <v>0</v>
      </c>
      <c r="L161" s="17"/>
    </row>
    <row r="162" spans="1:12" x14ac:dyDescent="0.25">
      <c r="A162" s="95">
        <v>44469</v>
      </c>
      <c r="B162" s="96">
        <f t="shared" si="12"/>
        <v>44469</v>
      </c>
      <c r="C162" s="97">
        <f t="shared" si="13"/>
        <v>0</v>
      </c>
      <c r="D162" s="43">
        <v>156</v>
      </c>
      <c r="E162" s="19"/>
      <c r="F162" s="28">
        <f t="shared" si="14"/>
        <v>0</v>
      </c>
      <c r="G162" s="21"/>
      <c r="H162" s="30">
        <f t="shared" si="15"/>
        <v>0</v>
      </c>
      <c r="I162" s="31">
        <f t="shared" si="16"/>
        <v>44469</v>
      </c>
      <c r="J162" s="81">
        <f>LOOKUP(I162,KURLAR!B157:B521,KURLAR!D157:D521)</f>
        <v>10.313499999999999</v>
      </c>
      <c r="K162" s="75">
        <f t="shared" si="17"/>
        <v>0</v>
      </c>
      <c r="L162" s="17"/>
    </row>
    <row r="163" spans="1:12" x14ac:dyDescent="0.25">
      <c r="A163" s="95">
        <v>44469</v>
      </c>
      <c r="B163" s="96">
        <f t="shared" si="12"/>
        <v>44469</v>
      </c>
      <c r="C163" s="97">
        <f t="shared" si="13"/>
        <v>0</v>
      </c>
      <c r="D163" s="43">
        <v>157</v>
      </c>
      <c r="E163" s="19"/>
      <c r="F163" s="28">
        <f t="shared" si="14"/>
        <v>0</v>
      </c>
      <c r="G163" s="20"/>
      <c r="H163" s="30">
        <f t="shared" si="15"/>
        <v>0</v>
      </c>
      <c r="I163" s="31">
        <f t="shared" si="16"/>
        <v>44469</v>
      </c>
      <c r="J163" s="81">
        <f>LOOKUP(I163,KURLAR!B158:B522,KURLAR!D158:D522)</f>
        <v>10.313499999999999</v>
      </c>
      <c r="K163" s="33">
        <f t="shared" si="17"/>
        <v>0</v>
      </c>
      <c r="L163" s="17"/>
    </row>
    <row r="164" spans="1:12" x14ac:dyDescent="0.25">
      <c r="A164" s="95">
        <v>44469</v>
      </c>
      <c r="B164" s="96">
        <f t="shared" si="12"/>
        <v>44469</v>
      </c>
      <c r="C164" s="97">
        <f t="shared" si="13"/>
        <v>0</v>
      </c>
      <c r="D164" s="43">
        <v>158</v>
      </c>
      <c r="E164" s="19"/>
      <c r="F164" s="28">
        <f t="shared" si="14"/>
        <v>0</v>
      </c>
      <c r="G164" s="21"/>
      <c r="H164" s="30">
        <f t="shared" si="15"/>
        <v>0</v>
      </c>
      <c r="I164" s="31">
        <f t="shared" si="16"/>
        <v>44469</v>
      </c>
      <c r="J164" s="81">
        <f>LOOKUP(I164,KURLAR!B159:B523,KURLAR!D159:D523)</f>
        <v>10.313499999999999</v>
      </c>
      <c r="K164" s="75">
        <f t="shared" si="17"/>
        <v>0</v>
      </c>
      <c r="L164" s="17"/>
    </row>
    <row r="165" spans="1:12" x14ac:dyDescent="0.25">
      <c r="A165" s="95">
        <v>44469</v>
      </c>
      <c r="B165" s="96">
        <f t="shared" si="12"/>
        <v>44469</v>
      </c>
      <c r="C165" s="97">
        <f t="shared" si="13"/>
        <v>0</v>
      </c>
      <c r="D165" s="43">
        <v>159</v>
      </c>
      <c r="E165" s="19"/>
      <c r="F165" s="28">
        <f t="shared" si="14"/>
        <v>0</v>
      </c>
      <c r="G165" s="20"/>
      <c r="H165" s="30">
        <f t="shared" si="15"/>
        <v>0</v>
      </c>
      <c r="I165" s="31">
        <f t="shared" si="16"/>
        <v>44469</v>
      </c>
      <c r="J165" s="81">
        <f>LOOKUP(I165,KURLAR!B160:B524,KURLAR!D160:D524)</f>
        <v>10.313499999999999</v>
      </c>
      <c r="K165" s="33">
        <f t="shared" si="17"/>
        <v>0</v>
      </c>
      <c r="L165" s="17"/>
    </row>
    <row r="166" spans="1:12" x14ac:dyDescent="0.25">
      <c r="A166" s="95">
        <v>44469</v>
      </c>
      <c r="B166" s="96">
        <f t="shared" si="12"/>
        <v>44469</v>
      </c>
      <c r="C166" s="97">
        <f t="shared" si="13"/>
        <v>0</v>
      </c>
      <c r="D166" s="43">
        <v>160</v>
      </c>
      <c r="E166" s="19"/>
      <c r="F166" s="28">
        <f t="shared" si="14"/>
        <v>0</v>
      </c>
      <c r="G166" s="21"/>
      <c r="H166" s="30">
        <f t="shared" si="15"/>
        <v>0</v>
      </c>
      <c r="I166" s="31">
        <f t="shared" si="16"/>
        <v>44469</v>
      </c>
      <c r="J166" s="81">
        <f>LOOKUP(I166,KURLAR!B161:B525,KURLAR!D161:D525)</f>
        <v>10.313499999999999</v>
      </c>
      <c r="K166" s="75">
        <f t="shared" si="17"/>
        <v>0</v>
      </c>
      <c r="L166" s="17"/>
    </row>
    <row r="167" spans="1:12" x14ac:dyDescent="0.25">
      <c r="A167" s="95">
        <v>44469</v>
      </c>
      <c r="B167" s="96">
        <f t="shared" si="12"/>
        <v>44469</v>
      </c>
      <c r="C167" s="97">
        <f t="shared" si="13"/>
        <v>0</v>
      </c>
      <c r="D167" s="43">
        <v>161</v>
      </c>
      <c r="E167" s="19"/>
      <c r="F167" s="28">
        <f t="shared" si="14"/>
        <v>0</v>
      </c>
      <c r="G167" s="20"/>
      <c r="H167" s="30">
        <f t="shared" si="15"/>
        <v>0</v>
      </c>
      <c r="I167" s="31">
        <f t="shared" si="16"/>
        <v>44469</v>
      </c>
      <c r="J167" s="81">
        <f>LOOKUP(I167,KURLAR!B162:B526,KURLAR!D162:D526)</f>
        <v>10.313499999999999</v>
      </c>
      <c r="K167" s="33">
        <f t="shared" si="17"/>
        <v>0</v>
      </c>
      <c r="L167" s="17"/>
    </row>
    <row r="168" spans="1:12" x14ac:dyDescent="0.25">
      <c r="A168" s="95">
        <v>44469</v>
      </c>
      <c r="B168" s="96">
        <f t="shared" si="12"/>
        <v>44469</v>
      </c>
      <c r="C168" s="97">
        <f t="shared" si="13"/>
        <v>0</v>
      </c>
      <c r="D168" s="43">
        <v>162</v>
      </c>
      <c r="E168" s="19"/>
      <c r="F168" s="28">
        <f t="shared" si="14"/>
        <v>0</v>
      </c>
      <c r="G168" s="21"/>
      <c r="H168" s="30">
        <f t="shared" si="15"/>
        <v>0</v>
      </c>
      <c r="I168" s="31">
        <f t="shared" si="16"/>
        <v>44469</v>
      </c>
      <c r="J168" s="81">
        <f>LOOKUP(I168,KURLAR!B163:B527,KURLAR!D163:D527)</f>
        <v>10.313499999999999</v>
      </c>
      <c r="K168" s="75">
        <f t="shared" si="17"/>
        <v>0</v>
      </c>
      <c r="L168" s="17"/>
    </row>
    <row r="169" spans="1:12" x14ac:dyDescent="0.25">
      <c r="A169" s="95">
        <v>44469</v>
      </c>
      <c r="B169" s="96">
        <f t="shared" si="12"/>
        <v>44469</v>
      </c>
      <c r="C169" s="97">
        <f t="shared" si="13"/>
        <v>0</v>
      </c>
      <c r="D169" s="43">
        <v>163</v>
      </c>
      <c r="E169" s="19"/>
      <c r="F169" s="28">
        <f t="shared" si="14"/>
        <v>0</v>
      </c>
      <c r="G169" s="20"/>
      <c r="H169" s="30">
        <f t="shared" si="15"/>
        <v>0</v>
      </c>
      <c r="I169" s="31">
        <f t="shared" si="16"/>
        <v>44469</v>
      </c>
      <c r="J169" s="81">
        <f>LOOKUP(I169,KURLAR!B164:B528,KURLAR!D164:D528)</f>
        <v>10.313499999999999</v>
      </c>
      <c r="K169" s="33">
        <f t="shared" si="17"/>
        <v>0</v>
      </c>
      <c r="L169" s="17"/>
    </row>
    <row r="170" spans="1:12" x14ac:dyDescent="0.25">
      <c r="A170" s="95">
        <v>44469</v>
      </c>
      <c r="B170" s="96">
        <f t="shared" si="12"/>
        <v>44469</v>
      </c>
      <c r="C170" s="97">
        <f t="shared" si="13"/>
        <v>0</v>
      </c>
      <c r="D170" s="43">
        <v>164</v>
      </c>
      <c r="E170" s="19"/>
      <c r="F170" s="28">
        <f t="shared" si="14"/>
        <v>0</v>
      </c>
      <c r="G170" s="21"/>
      <c r="H170" s="30">
        <f t="shared" si="15"/>
        <v>0</v>
      </c>
      <c r="I170" s="31">
        <f t="shared" si="16"/>
        <v>44469</v>
      </c>
      <c r="J170" s="81">
        <f>LOOKUP(I170,KURLAR!B165:B529,KURLAR!D165:D529)</f>
        <v>10.313499999999999</v>
      </c>
      <c r="K170" s="75">
        <f t="shared" si="17"/>
        <v>0</v>
      </c>
      <c r="L170" s="17"/>
    </row>
    <row r="171" spans="1:12" x14ac:dyDescent="0.25">
      <c r="A171" s="95">
        <v>44469</v>
      </c>
      <c r="B171" s="96">
        <f t="shared" si="12"/>
        <v>44469</v>
      </c>
      <c r="C171" s="97">
        <f t="shared" si="13"/>
        <v>0</v>
      </c>
      <c r="D171" s="43">
        <v>165</v>
      </c>
      <c r="E171" s="19"/>
      <c r="F171" s="28">
        <f t="shared" si="14"/>
        <v>0</v>
      </c>
      <c r="G171" s="20"/>
      <c r="H171" s="30">
        <f t="shared" si="15"/>
        <v>0</v>
      </c>
      <c r="I171" s="31">
        <f t="shared" si="16"/>
        <v>44469</v>
      </c>
      <c r="J171" s="81">
        <f>LOOKUP(I171,KURLAR!B166:B530,KURLAR!D166:D530)</f>
        <v>10.313499999999999</v>
      </c>
      <c r="K171" s="33">
        <f t="shared" si="17"/>
        <v>0</v>
      </c>
      <c r="L171" s="17"/>
    </row>
    <row r="172" spans="1:12" x14ac:dyDescent="0.25">
      <c r="A172" s="95">
        <v>44469</v>
      </c>
      <c r="B172" s="96">
        <f t="shared" si="12"/>
        <v>44469</v>
      </c>
      <c r="C172" s="97">
        <f t="shared" si="13"/>
        <v>0</v>
      </c>
      <c r="D172" s="43">
        <v>166</v>
      </c>
      <c r="E172" s="19"/>
      <c r="F172" s="28">
        <f t="shared" si="14"/>
        <v>0</v>
      </c>
      <c r="G172" s="21"/>
      <c r="H172" s="30">
        <f t="shared" si="15"/>
        <v>0</v>
      </c>
      <c r="I172" s="31">
        <f t="shared" si="16"/>
        <v>44469</v>
      </c>
      <c r="J172" s="81">
        <f>LOOKUP(I172,KURLAR!B167:B531,KURLAR!D167:D531)</f>
        <v>10.313499999999999</v>
      </c>
      <c r="K172" s="75">
        <f t="shared" si="17"/>
        <v>0</v>
      </c>
      <c r="L172" s="17"/>
    </row>
    <row r="173" spans="1:12" x14ac:dyDescent="0.25">
      <c r="A173" s="95">
        <v>44469</v>
      </c>
      <c r="B173" s="96">
        <f t="shared" si="12"/>
        <v>44469</v>
      </c>
      <c r="C173" s="97">
        <f t="shared" si="13"/>
        <v>0</v>
      </c>
      <c r="D173" s="43">
        <v>167</v>
      </c>
      <c r="E173" s="19"/>
      <c r="F173" s="28">
        <f t="shared" si="14"/>
        <v>0</v>
      </c>
      <c r="G173" s="20"/>
      <c r="H173" s="30">
        <f t="shared" si="15"/>
        <v>0</v>
      </c>
      <c r="I173" s="31">
        <f t="shared" si="16"/>
        <v>44469</v>
      </c>
      <c r="J173" s="81">
        <f>LOOKUP(I173,KURLAR!B168:B532,KURLAR!D168:D532)</f>
        <v>10.313499999999999</v>
      </c>
      <c r="K173" s="33">
        <f t="shared" si="17"/>
        <v>0</v>
      </c>
      <c r="L173" s="17"/>
    </row>
    <row r="174" spans="1:12" x14ac:dyDescent="0.25">
      <c r="A174" s="95">
        <v>44469</v>
      </c>
      <c r="B174" s="96">
        <f t="shared" si="12"/>
        <v>44469</v>
      </c>
      <c r="C174" s="97">
        <f t="shared" si="13"/>
        <v>0</v>
      </c>
      <c r="D174" s="43">
        <v>168</v>
      </c>
      <c r="E174" s="19"/>
      <c r="F174" s="28">
        <f t="shared" si="14"/>
        <v>0</v>
      </c>
      <c r="G174" s="21"/>
      <c r="H174" s="30">
        <f t="shared" si="15"/>
        <v>0</v>
      </c>
      <c r="I174" s="31">
        <f t="shared" si="16"/>
        <v>44469</v>
      </c>
      <c r="J174" s="81">
        <f>LOOKUP(I174,KURLAR!B169:B533,KURLAR!D169:D533)</f>
        <v>10.313499999999999</v>
      </c>
      <c r="K174" s="75">
        <f t="shared" si="17"/>
        <v>0</v>
      </c>
      <c r="L174" s="17"/>
    </row>
    <row r="175" spans="1:12" x14ac:dyDescent="0.25">
      <c r="A175" s="95">
        <v>44469</v>
      </c>
      <c r="B175" s="96">
        <f t="shared" si="12"/>
        <v>44469</v>
      </c>
      <c r="C175" s="97">
        <f t="shared" si="13"/>
        <v>0</v>
      </c>
      <c r="D175" s="43">
        <v>169</v>
      </c>
      <c r="E175" s="19"/>
      <c r="F175" s="28">
        <f t="shared" si="14"/>
        <v>0</v>
      </c>
      <c r="G175" s="20"/>
      <c r="H175" s="30">
        <f t="shared" si="15"/>
        <v>0</v>
      </c>
      <c r="I175" s="31">
        <f t="shared" si="16"/>
        <v>44469</v>
      </c>
      <c r="J175" s="81">
        <f>LOOKUP(I175,KURLAR!B170:B534,KURLAR!D170:D534)</f>
        <v>10.313499999999999</v>
      </c>
      <c r="K175" s="33">
        <f t="shared" si="17"/>
        <v>0</v>
      </c>
      <c r="L175" s="17"/>
    </row>
    <row r="176" spans="1:12" x14ac:dyDescent="0.25">
      <c r="A176" s="95">
        <v>44469</v>
      </c>
      <c r="B176" s="96">
        <f t="shared" si="12"/>
        <v>44469</v>
      </c>
      <c r="C176" s="97">
        <f t="shared" si="13"/>
        <v>0</v>
      </c>
      <c r="D176" s="43">
        <v>170</v>
      </c>
      <c r="E176" s="19"/>
      <c r="F176" s="28">
        <f t="shared" si="14"/>
        <v>0</v>
      </c>
      <c r="G176" s="21"/>
      <c r="H176" s="30">
        <f t="shared" si="15"/>
        <v>0</v>
      </c>
      <c r="I176" s="31">
        <f t="shared" si="16"/>
        <v>44469</v>
      </c>
      <c r="J176" s="81">
        <f>LOOKUP(I176,KURLAR!B171:B535,KURLAR!D171:D535)</f>
        <v>10.313499999999999</v>
      </c>
      <c r="K176" s="75">
        <f t="shared" si="17"/>
        <v>0</v>
      </c>
      <c r="L176" s="17"/>
    </row>
    <row r="177" spans="1:12" x14ac:dyDescent="0.25">
      <c r="A177" s="95">
        <v>44469</v>
      </c>
      <c r="B177" s="96">
        <f t="shared" si="12"/>
        <v>44469</v>
      </c>
      <c r="C177" s="97">
        <f t="shared" si="13"/>
        <v>0</v>
      </c>
      <c r="D177" s="43">
        <v>171</v>
      </c>
      <c r="E177" s="19"/>
      <c r="F177" s="28">
        <f t="shared" si="14"/>
        <v>0</v>
      </c>
      <c r="G177" s="20"/>
      <c r="H177" s="30">
        <f t="shared" si="15"/>
        <v>0</v>
      </c>
      <c r="I177" s="31">
        <f t="shared" si="16"/>
        <v>44469</v>
      </c>
      <c r="J177" s="81">
        <f>LOOKUP(I177,KURLAR!B172:B536,KURLAR!D172:D536)</f>
        <v>10.313499999999999</v>
      </c>
      <c r="K177" s="33">
        <f t="shared" si="17"/>
        <v>0</v>
      </c>
      <c r="L177" s="17"/>
    </row>
    <row r="178" spans="1:12" x14ac:dyDescent="0.25">
      <c r="A178" s="95">
        <v>44469</v>
      </c>
      <c r="B178" s="96">
        <f t="shared" si="12"/>
        <v>44469</v>
      </c>
      <c r="C178" s="97">
        <f t="shared" si="13"/>
        <v>0</v>
      </c>
      <c r="D178" s="43">
        <v>172</v>
      </c>
      <c r="E178" s="19"/>
      <c r="F178" s="28">
        <f t="shared" si="14"/>
        <v>0</v>
      </c>
      <c r="G178" s="21"/>
      <c r="H178" s="30">
        <f t="shared" si="15"/>
        <v>0</v>
      </c>
      <c r="I178" s="31">
        <f t="shared" si="16"/>
        <v>44469</v>
      </c>
      <c r="J178" s="81">
        <f>LOOKUP(I178,KURLAR!B173:B537,KURLAR!D173:D537)</f>
        <v>10.313499999999999</v>
      </c>
      <c r="K178" s="75">
        <f t="shared" si="17"/>
        <v>0</v>
      </c>
      <c r="L178" s="17"/>
    </row>
    <row r="179" spans="1:12" x14ac:dyDescent="0.25">
      <c r="A179" s="95">
        <v>44469</v>
      </c>
      <c r="B179" s="96">
        <f t="shared" si="12"/>
        <v>44469</v>
      </c>
      <c r="C179" s="97">
        <f t="shared" si="13"/>
        <v>0</v>
      </c>
      <c r="D179" s="43">
        <v>173</v>
      </c>
      <c r="E179" s="19"/>
      <c r="F179" s="28">
        <f t="shared" si="14"/>
        <v>0</v>
      </c>
      <c r="G179" s="20"/>
      <c r="H179" s="30">
        <f t="shared" si="15"/>
        <v>0</v>
      </c>
      <c r="I179" s="31">
        <f t="shared" si="16"/>
        <v>44469</v>
      </c>
      <c r="J179" s="81">
        <f>LOOKUP(I179,KURLAR!B174:B538,KURLAR!D174:D538)</f>
        <v>10.313499999999999</v>
      </c>
      <c r="K179" s="33">
        <f t="shared" si="17"/>
        <v>0</v>
      </c>
      <c r="L179" s="17"/>
    </row>
    <row r="180" spans="1:12" x14ac:dyDescent="0.25">
      <c r="A180" s="95">
        <v>44469</v>
      </c>
      <c r="B180" s="96">
        <f t="shared" si="12"/>
        <v>44469</v>
      </c>
      <c r="C180" s="97">
        <f t="shared" si="13"/>
        <v>0</v>
      </c>
      <c r="D180" s="43">
        <v>174</v>
      </c>
      <c r="E180" s="19"/>
      <c r="F180" s="28">
        <f t="shared" si="14"/>
        <v>0</v>
      </c>
      <c r="G180" s="21"/>
      <c r="H180" s="30">
        <f t="shared" si="15"/>
        <v>0</v>
      </c>
      <c r="I180" s="31">
        <f t="shared" si="16"/>
        <v>44469</v>
      </c>
      <c r="J180" s="81">
        <f>LOOKUP(I180,KURLAR!B175:B539,KURLAR!D175:D539)</f>
        <v>10.313499999999999</v>
      </c>
      <c r="K180" s="75">
        <f t="shared" si="17"/>
        <v>0</v>
      </c>
      <c r="L180" s="17"/>
    </row>
    <row r="181" spans="1:12" x14ac:dyDescent="0.25">
      <c r="A181" s="95">
        <v>44469</v>
      </c>
      <c r="B181" s="96">
        <f t="shared" si="12"/>
        <v>44469</v>
      </c>
      <c r="C181" s="97">
        <f t="shared" si="13"/>
        <v>0</v>
      </c>
      <c r="D181" s="43">
        <v>175</v>
      </c>
      <c r="E181" s="19"/>
      <c r="F181" s="28">
        <f t="shared" si="14"/>
        <v>0</v>
      </c>
      <c r="G181" s="20"/>
      <c r="H181" s="30">
        <f t="shared" si="15"/>
        <v>0</v>
      </c>
      <c r="I181" s="31">
        <f t="shared" si="16"/>
        <v>44469</v>
      </c>
      <c r="J181" s="81">
        <f>LOOKUP(I181,KURLAR!B176:B540,KURLAR!D176:D540)</f>
        <v>10.313499999999999</v>
      </c>
      <c r="K181" s="33">
        <f t="shared" si="17"/>
        <v>0</v>
      </c>
      <c r="L181" s="17"/>
    </row>
    <row r="182" spans="1:12" x14ac:dyDescent="0.25">
      <c r="A182" s="95">
        <v>44469</v>
      </c>
      <c r="B182" s="96">
        <f t="shared" si="12"/>
        <v>44469</v>
      </c>
      <c r="C182" s="97">
        <f t="shared" si="13"/>
        <v>0</v>
      </c>
      <c r="D182" s="43">
        <v>176</v>
      </c>
      <c r="E182" s="19"/>
      <c r="F182" s="28">
        <f t="shared" si="14"/>
        <v>0</v>
      </c>
      <c r="G182" s="21"/>
      <c r="H182" s="30">
        <f t="shared" si="15"/>
        <v>0</v>
      </c>
      <c r="I182" s="31">
        <f t="shared" si="16"/>
        <v>44469</v>
      </c>
      <c r="J182" s="81">
        <f>LOOKUP(I182,KURLAR!B177:B541,KURLAR!D177:D541)</f>
        <v>10.313499999999999</v>
      </c>
      <c r="K182" s="75">
        <f t="shared" si="17"/>
        <v>0</v>
      </c>
      <c r="L182" s="17"/>
    </row>
    <row r="183" spans="1:12" x14ac:dyDescent="0.25">
      <c r="A183" s="95">
        <v>44469</v>
      </c>
      <c r="B183" s="96">
        <f t="shared" si="12"/>
        <v>44469</v>
      </c>
      <c r="C183" s="97">
        <f t="shared" si="13"/>
        <v>0</v>
      </c>
      <c r="D183" s="43">
        <v>177</v>
      </c>
      <c r="E183" s="19"/>
      <c r="F183" s="28">
        <f t="shared" si="14"/>
        <v>0</v>
      </c>
      <c r="G183" s="20"/>
      <c r="H183" s="30">
        <f t="shared" si="15"/>
        <v>0</v>
      </c>
      <c r="I183" s="31">
        <f t="shared" si="16"/>
        <v>44469</v>
      </c>
      <c r="J183" s="81">
        <f>LOOKUP(I183,KURLAR!B178:B542,KURLAR!D178:D542)</f>
        <v>10.313499999999999</v>
      </c>
      <c r="K183" s="33">
        <f t="shared" si="17"/>
        <v>0</v>
      </c>
      <c r="L183" s="17"/>
    </row>
    <row r="184" spans="1:12" x14ac:dyDescent="0.25">
      <c r="A184" s="95">
        <v>44469</v>
      </c>
      <c r="B184" s="96">
        <f t="shared" si="12"/>
        <v>44469</v>
      </c>
      <c r="C184" s="97">
        <f t="shared" si="13"/>
        <v>0</v>
      </c>
      <c r="D184" s="43">
        <v>178</v>
      </c>
      <c r="E184" s="19"/>
      <c r="F184" s="28">
        <f t="shared" si="14"/>
        <v>0</v>
      </c>
      <c r="G184" s="21"/>
      <c r="H184" s="30">
        <f t="shared" si="15"/>
        <v>0</v>
      </c>
      <c r="I184" s="31">
        <f t="shared" si="16"/>
        <v>44469</v>
      </c>
      <c r="J184" s="81">
        <f>LOOKUP(I184,KURLAR!B179:B543,KURLAR!D179:D543)</f>
        <v>10.313499999999999</v>
      </c>
      <c r="K184" s="75">
        <f t="shared" si="17"/>
        <v>0</v>
      </c>
      <c r="L184" s="17"/>
    </row>
    <row r="185" spans="1:12" x14ac:dyDescent="0.25">
      <c r="A185" s="95">
        <v>44469</v>
      </c>
      <c r="B185" s="96">
        <f t="shared" si="12"/>
        <v>44469</v>
      </c>
      <c r="C185" s="97">
        <f t="shared" si="13"/>
        <v>0</v>
      </c>
      <c r="D185" s="43">
        <v>179</v>
      </c>
      <c r="E185" s="19"/>
      <c r="F185" s="28">
        <f t="shared" si="14"/>
        <v>0</v>
      </c>
      <c r="G185" s="20"/>
      <c r="H185" s="30">
        <f t="shared" si="15"/>
        <v>0</v>
      </c>
      <c r="I185" s="31">
        <f t="shared" si="16"/>
        <v>44469</v>
      </c>
      <c r="J185" s="81">
        <f>LOOKUP(I185,KURLAR!B180:B544,KURLAR!D180:D544)</f>
        <v>10.313499999999999</v>
      </c>
      <c r="K185" s="33">
        <f t="shared" si="17"/>
        <v>0</v>
      </c>
      <c r="L185" s="17"/>
    </row>
    <row r="186" spans="1:12" x14ac:dyDescent="0.25">
      <c r="A186" s="95">
        <v>44469</v>
      </c>
      <c r="B186" s="96">
        <f t="shared" si="12"/>
        <v>44469</v>
      </c>
      <c r="C186" s="97">
        <f t="shared" si="13"/>
        <v>0</v>
      </c>
      <c r="D186" s="43">
        <v>180</v>
      </c>
      <c r="E186" s="19"/>
      <c r="F186" s="28">
        <f t="shared" si="14"/>
        <v>0</v>
      </c>
      <c r="G186" s="21"/>
      <c r="H186" s="30">
        <f t="shared" si="15"/>
        <v>0</v>
      </c>
      <c r="I186" s="31">
        <f t="shared" si="16"/>
        <v>44469</v>
      </c>
      <c r="J186" s="81">
        <f>LOOKUP(I186,KURLAR!B181:B545,KURLAR!D181:D545)</f>
        <v>10.313499999999999</v>
      </c>
      <c r="K186" s="75">
        <f t="shared" si="17"/>
        <v>0</v>
      </c>
      <c r="L186" s="17"/>
    </row>
    <row r="187" spans="1:12" x14ac:dyDescent="0.25">
      <c r="A187" s="95">
        <v>44469</v>
      </c>
      <c r="B187" s="96">
        <f t="shared" si="12"/>
        <v>44469</v>
      </c>
      <c r="C187" s="97">
        <f t="shared" si="13"/>
        <v>0</v>
      </c>
      <c r="D187" s="43">
        <v>181</v>
      </c>
      <c r="E187" s="19"/>
      <c r="F187" s="28">
        <f t="shared" si="14"/>
        <v>0</v>
      </c>
      <c r="G187" s="20"/>
      <c r="H187" s="30">
        <f t="shared" si="15"/>
        <v>0</v>
      </c>
      <c r="I187" s="31">
        <f t="shared" si="16"/>
        <v>44469</v>
      </c>
      <c r="J187" s="81">
        <f>LOOKUP(I187,KURLAR!B182:B546,KURLAR!D182:D546)</f>
        <v>10.313499999999999</v>
      </c>
      <c r="K187" s="33">
        <f t="shared" si="17"/>
        <v>0</v>
      </c>
      <c r="L187" s="17"/>
    </row>
    <row r="188" spans="1:12" x14ac:dyDescent="0.25">
      <c r="A188" s="95">
        <v>44469</v>
      </c>
      <c r="B188" s="96">
        <f t="shared" si="12"/>
        <v>44469</v>
      </c>
      <c r="C188" s="97">
        <f t="shared" si="13"/>
        <v>0</v>
      </c>
      <c r="D188" s="43">
        <v>182</v>
      </c>
      <c r="E188" s="19"/>
      <c r="F188" s="28">
        <f t="shared" si="14"/>
        <v>0</v>
      </c>
      <c r="G188" s="21"/>
      <c r="H188" s="30">
        <f t="shared" si="15"/>
        <v>0</v>
      </c>
      <c r="I188" s="31">
        <f t="shared" si="16"/>
        <v>44469</v>
      </c>
      <c r="J188" s="81">
        <f>LOOKUP(I188,KURLAR!B183:B547,KURLAR!D183:D547)</f>
        <v>10.313499999999999</v>
      </c>
      <c r="K188" s="75">
        <f t="shared" si="17"/>
        <v>0</v>
      </c>
      <c r="L188" s="17"/>
    </row>
    <row r="189" spans="1:12" x14ac:dyDescent="0.25">
      <c r="A189" s="95">
        <v>44469</v>
      </c>
      <c r="B189" s="96">
        <f t="shared" si="12"/>
        <v>44469</v>
      </c>
      <c r="C189" s="97">
        <f t="shared" si="13"/>
        <v>0</v>
      </c>
      <c r="D189" s="43">
        <v>183</v>
      </c>
      <c r="E189" s="19"/>
      <c r="F189" s="28">
        <f t="shared" si="14"/>
        <v>0</v>
      </c>
      <c r="G189" s="20"/>
      <c r="H189" s="30">
        <f t="shared" si="15"/>
        <v>0</v>
      </c>
      <c r="I189" s="31">
        <f t="shared" si="16"/>
        <v>44469</v>
      </c>
      <c r="J189" s="81">
        <f>LOOKUP(I189,KURLAR!B184:B548,KURLAR!D184:D548)</f>
        <v>10.313499999999999</v>
      </c>
      <c r="K189" s="33">
        <f t="shared" si="17"/>
        <v>0</v>
      </c>
      <c r="L189" s="17"/>
    </row>
    <row r="190" spans="1:12" x14ac:dyDescent="0.25">
      <c r="A190" s="95">
        <v>44469</v>
      </c>
      <c r="B190" s="96">
        <f t="shared" si="12"/>
        <v>44469</v>
      </c>
      <c r="C190" s="97">
        <f t="shared" si="13"/>
        <v>0</v>
      </c>
      <c r="D190" s="43">
        <v>184</v>
      </c>
      <c r="E190" s="19"/>
      <c r="F190" s="28">
        <f t="shared" si="14"/>
        <v>0</v>
      </c>
      <c r="G190" s="21"/>
      <c r="H190" s="30">
        <f t="shared" si="15"/>
        <v>0</v>
      </c>
      <c r="I190" s="31">
        <f t="shared" si="16"/>
        <v>44469</v>
      </c>
      <c r="J190" s="81">
        <f>LOOKUP(I190,KURLAR!B185:B549,KURLAR!D185:D549)</f>
        <v>10.313499999999999</v>
      </c>
      <c r="K190" s="75">
        <f t="shared" si="17"/>
        <v>0</v>
      </c>
      <c r="L190" s="17"/>
    </row>
    <row r="191" spans="1:12" x14ac:dyDescent="0.25">
      <c r="A191" s="95">
        <v>44469</v>
      </c>
      <c r="B191" s="96">
        <f t="shared" ref="B191:B206" si="18">A191</f>
        <v>44469</v>
      </c>
      <c r="C191" s="97">
        <f t="shared" ref="C191:C206" si="19">E191</f>
        <v>0</v>
      </c>
      <c r="D191" s="43">
        <v>185</v>
      </c>
      <c r="E191" s="19"/>
      <c r="F191" s="28">
        <f t="shared" ref="F191:F206" si="20">F190-G190</f>
        <v>0</v>
      </c>
      <c r="G191" s="20"/>
      <c r="H191" s="30">
        <f t="shared" ref="H191:H206" si="21">H190-G191</f>
        <v>0</v>
      </c>
      <c r="I191" s="31">
        <f t="shared" ref="I191:I206" si="22">IF(C191&gt;=B191,E191,(A191))</f>
        <v>44469</v>
      </c>
      <c r="J191" s="81">
        <f>LOOKUP(I191,KURLAR!B186:B550,KURLAR!D186:D550)</f>
        <v>10.313499999999999</v>
      </c>
      <c r="K191" s="33">
        <f t="shared" ref="K191:K206" si="23">G191*($G$3-J191)</f>
        <v>0</v>
      </c>
      <c r="L191" s="17"/>
    </row>
    <row r="192" spans="1:12" x14ac:dyDescent="0.25">
      <c r="A192" s="95">
        <v>44469</v>
      </c>
      <c r="B192" s="96">
        <f t="shared" si="18"/>
        <v>44469</v>
      </c>
      <c r="C192" s="97">
        <f t="shared" si="19"/>
        <v>0</v>
      </c>
      <c r="D192" s="43">
        <v>186</v>
      </c>
      <c r="E192" s="19"/>
      <c r="F192" s="28">
        <f t="shared" si="20"/>
        <v>0</v>
      </c>
      <c r="G192" s="21"/>
      <c r="H192" s="30">
        <f t="shared" si="21"/>
        <v>0</v>
      </c>
      <c r="I192" s="31">
        <f t="shared" si="22"/>
        <v>44469</v>
      </c>
      <c r="J192" s="81">
        <f>LOOKUP(I192,KURLAR!B187:B551,KURLAR!D187:D551)</f>
        <v>10.313499999999999</v>
      </c>
      <c r="K192" s="75">
        <f t="shared" si="23"/>
        <v>0</v>
      </c>
      <c r="L192" s="17"/>
    </row>
    <row r="193" spans="1:12" x14ac:dyDescent="0.25">
      <c r="A193" s="95">
        <v>44469</v>
      </c>
      <c r="B193" s="96">
        <f t="shared" si="18"/>
        <v>44469</v>
      </c>
      <c r="C193" s="97">
        <f t="shared" si="19"/>
        <v>0</v>
      </c>
      <c r="D193" s="43">
        <v>187</v>
      </c>
      <c r="E193" s="19"/>
      <c r="F193" s="28">
        <f t="shared" si="20"/>
        <v>0</v>
      </c>
      <c r="G193" s="20"/>
      <c r="H193" s="30">
        <f t="shared" si="21"/>
        <v>0</v>
      </c>
      <c r="I193" s="31">
        <f t="shared" si="22"/>
        <v>44469</v>
      </c>
      <c r="J193" s="81">
        <f>LOOKUP(I193,KURLAR!B188:B552,KURLAR!D188:D552)</f>
        <v>10.313499999999999</v>
      </c>
      <c r="K193" s="33">
        <f t="shared" si="23"/>
        <v>0</v>
      </c>
      <c r="L193" s="17"/>
    </row>
    <row r="194" spans="1:12" x14ac:dyDescent="0.25">
      <c r="A194" s="95">
        <v>44469</v>
      </c>
      <c r="B194" s="96">
        <f t="shared" si="18"/>
        <v>44469</v>
      </c>
      <c r="C194" s="97">
        <f t="shared" si="19"/>
        <v>0</v>
      </c>
      <c r="D194" s="43">
        <v>188</v>
      </c>
      <c r="E194" s="19"/>
      <c r="F194" s="28">
        <f t="shared" si="20"/>
        <v>0</v>
      </c>
      <c r="G194" s="21"/>
      <c r="H194" s="30">
        <f t="shared" si="21"/>
        <v>0</v>
      </c>
      <c r="I194" s="31">
        <f t="shared" si="22"/>
        <v>44469</v>
      </c>
      <c r="J194" s="81">
        <f>LOOKUP(I194,KURLAR!B189:B553,KURLAR!D189:D553)</f>
        <v>10.313499999999999</v>
      </c>
      <c r="K194" s="75">
        <f t="shared" si="23"/>
        <v>0</v>
      </c>
      <c r="L194" s="17"/>
    </row>
    <row r="195" spans="1:12" x14ac:dyDescent="0.25">
      <c r="A195" s="95">
        <v>44469</v>
      </c>
      <c r="B195" s="96">
        <f t="shared" si="18"/>
        <v>44469</v>
      </c>
      <c r="C195" s="97">
        <f t="shared" si="19"/>
        <v>0</v>
      </c>
      <c r="D195" s="43">
        <v>189</v>
      </c>
      <c r="E195" s="19"/>
      <c r="F195" s="28">
        <f t="shared" si="20"/>
        <v>0</v>
      </c>
      <c r="G195" s="20"/>
      <c r="H195" s="30">
        <f t="shared" si="21"/>
        <v>0</v>
      </c>
      <c r="I195" s="31">
        <f t="shared" si="22"/>
        <v>44469</v>
      </c>
      <c r="J195" s="81">
        <f>LOOKUP(I195,KURLAR!B190:B554,KURLAR!D190:D554)</f>
        <v>10.313499999999999</v>
      </c>
      <c r="K195" s="33">
        <f t="shared" si="23"/>
        <v>0</v>
      </c>
      <c r="L195" s="17"/>
    </row>
    <row r="196" spans="1:12" x14ac:dyDescent="0.25">
      <c r="A196" s="95">
        <v>44469</v>
      </c>
      <c r="B196" s="96">
        <f t="shared" si="18"/>
        <v>44469</v>
      </c>
      <c r="C196" s="97">
        <f t="shared" si="19"/>
        <v>0</v>
      </c>
      <c r="D196" s="43">
        <v>190</v>
      </c>
      <c r="E196" s="19"/>
      <c r="F196" s="28">
        <f t="shared" si="20"/>
        <v>0</v>
      </c>
      <c r="G196" s="21"/>
      <c r="H196" s="30">
        <f t="shared" si="21"/>
        <v>0</v>
      </c>
      <c r="I196" s="31">
        <f t="shared" si="22"/>
        <v>44469</v>
      </c>
      <c r="J196" s="81">
        <f>LOOKUP(I196,KURLAR!B191:B555,KURLAR!D191:D555)</f>
        <v>10.313499999999999</v>
      </c>
      <c r="K196" s="75">
        <f t="shared" si="23"/>
        <v>0</v>
      </c>
      <c r="L196" s="17"/>
    </row>
    <row r="197" spans="1:12" x14ac:dyDescent="0.25">
      <c r="A197" s="95">
        <v>44469</v>
      </c>
      <c r="B197" s="96">
        <f t="shared" si="18"/>
        <v>44469</v>
      </c>
      <c r="C197" s="97">
        <f t="shared" si="19"/>
        <v>0</v>
      </c>
      <c r="D197" s="43">
        <v>191</v>
      </c>
      <c r="E197" s="19"/>
      <c r="F197" s="28">
        <f t="shared" si="20"/>
        <v>0</v>
      </c>
      <c r="G197" s="20"/>
      <c r="H197" s="30">
        <f t="shared" si="21"/>
        <v>0</v>
      </c>
      <c r="I197" s="31">
        <f t="shared" si="22"/>
        <v>44469</v>
      </c>
      <c r="J197" s="81">
        <f>LOOKUP(I197,KURLAR!B192:B556,KURLAR!D192:D556)</f>
        <v>10.313499999999999</v>
      </c>
      <c r="K197" s="33">
        <f t="shared" si="23"/>
        <v>0</v>
      </c>
      <c r="L197" s="17"/>
    </row>
    <row r="198" spans="1:12" x14ac:dyDescent="0.25">
      <c r="A198" s="95">
        <v>44469</v>
      </c>
      <c r="B198" s="96">
        <f t="shared" si="18"/>
        <v>44469</v>
      </c>
      <c r="C198" s="97">
        <f t="shared" si="19"/>
        <v>0</v>
      </c>
      <c r="D198" s="43">
        <v>192</v>
      </c>
      <c r="E198" s="19"/>
      <c r="F198" s="28">
        <f t="shared" si="20"/>
        <v>0</v>
      </c>
      <c r="G198" s="21"/>
      <c r="H198" s="30">
        <f t="shared" si="21"/>
        <v>0</v>
      </c>
      <c r="I198" s="31">
        <f t="shared" si="22"/>
        <v>44469</v>
      </c>
      <c r="J198" s="81">
        <f>LOOKUP(I198,KURLAR!B193:B557,KURLAR!D193:D557)</f>
        <v>10.313499999999999</v>
      </c>
      <c r="K198" s="75">
        <f t="shared" si="23"/>
        <v>0</v>
      </c>
      <c r="L198" s="17"/>
    </row>
    <row r="199" spans="1:12" x14ac:dyDescent="0.25">
      <c r="A199" s="95">
        <v>44469</v>
      </c>
      <c r="B199" s="96">
        <f t="shared" si="18"/>
        <v>44469</v>
      </c>
      <c r="C199" s="97">
        <f t="shared" si="19"/>
        <v>0</v>
      </c>
      <c r="D199" s="43">
        <v>193</v>
      </c>
      <c r="E199" s="19"/>
      <c r="F199" s="28">
        <f t="shared" si="20"/>
        <v>0</v>
      </c>
      <c r="G199" s="20"/>
      <c r="H199" s="30">
        <f t="shared" si="21"/>
        <v>0</v>
      </c>
      <c r="I199" s="31">
        <f t="shared" si="22"/>
        <v>44469</v>
      </c>
      <c r="J199" s="81">
        <f>LOOKUP(I199,KURLAR!B194:B558,KURLAR!D194:D558)</f>
        <v>10.313499999999999</v>
      </c>
      <c r="K199" s="33">
        <f t="shared" si="23"/>
        <v>0</v>
      </c>
      <c r="L199" s="17"/>
    </row>
    <row r="200" spans="1:12" x14ac:dyDescent="0.25">
      <c r="A200" s="95">
        <v>44469</v>
      </c>
      <c r="B200" s="96">
        <f t="shared" si="18"/>
        <v>44469</v>
      </c>
      <c r="C200" s="97">
        <f t="shared" si="19"/>
        <v>0</v>
      </c>
      <c r="D200" s="43">
        <v>194</v>
      </c>
      <c r="E200" s="19"/>
      <c r="F200" s="28">
        <f t="shared" si="20"/>
        <v>0</v>
      </c>
      <c r="G200" s="21"/>
      <c r="H200" s="30">
        <f t="shared" si="21"/>
        <v>0</v>
      </c>
      <c r="I200" s="31">
        <f t="shared" si="22"/>
        <v>44469</v>
      </c>
      <c r="J200" s="81">
        <f>LOOKUP(I200,KURLAR!B195:B559,KURLAR!D195:D559)</f>
        <v>10.313499999999999</v>
      </c>
      <c r="K200" s="75">
        <f t="shared" si="23"/>
        <v>0</v>
      </c>
      <c r="L200" s="17"/>
    </row>
    <row r="201" spans="1:12" x14ac:dyDescent="0.25">
      <c r="A201" s="95">
        <v>44469</v>
      </c>
      <c r="B201" s="96">
        <f t="shared" si="18"/>
        <v>44469</v>
      </c>
      <c r="C201" s="97">
        <f t="shared" si="19"/>
        <v>0</v>
      </c>
      <c r="D201" s="43">
        <v>195</v>
      </c>
      <c r="E201" s="19"/>
      <c r="F201" s="28">
        <f t="shared" si="20"/>
        <v>0</v>
      </c>
      <c r="G201" s="20"/>
      <c r="H201" s="30">
        <f t="shared" si="21"/>
        <v>0</v>
      </c>
      <c r="I201" s="31">
        <f t="shared" si="22"/>
        <v>44469</v>
      </c>
      <c r="J201" s="81">
        <f>LOOKUP(I201,KURLAR!B196:B560,KURLAR!D196:D560)</f>
        <v>10.313499999999999</v>
      </c>
      <c r="K201" s="33">
        <f t="shared" si="23"/>
        <v>0</v>
      </c>
      <c r="L201" s="17"/>
    </row>
    <row r="202" spans="1:12" x14ac:dyDescent="0.25">
      <c r="A202" s="95">
        <v>44469</v>
      </c>
      <c r="B202" s="96">
        <f t="shared" si="18"/>
        <v>44469</v>
      </c>
      <c r="C202" s="97">
        <f t="shared" si="19"/>
        <v>0</v>
      </c>
      <c r="D202" s="43">
        <v>196</v>
      </c>
      <c r="E202" s="19"/>
      <c r="F202" s="28">
        <f t="shared" si="20"/>
        <v>0</v>
      </c>
      <c r="G202" s="21"/>
      <c r="H202" s="30">
        <f t="shared" si="21"/>
        <v>0</v>
      </c>
      <c r="I202" s="31">
        <f t="shared" si="22"/>
        <v>44469</v>
      </c>
      <c r="J202" s="81">
        <f>LOOKUP(I202,KURLAR!B197:B561,KURLAR!D197:D561)</f>
        <v>10.313499999999999</v>
      </c>
      <c r="K202" s="75">
        <f t="shared" si="23"/>
        <v>0</v>
      </c>
      <c r="L202" s="17"/>
    </row>
    <row r="203" spans="1:12" x14ac:dyDescent="0.25">
      <c r="A203" s="95">
        <v>44469</v>
      </c>
      <c r="B203" s="96">
        <f t="shared" si="18"/>
        <v>44469</v>
      </c>
      <c r="C203" s="97">
        <f t="shared" si="19"/>
        <v>0</v>
      </c>
      <c r="D203" s="43">
        <v>197</v>
      </c>
      <c r="E203" s="19"/>
      <c r="F203" s="28">
        <f t="shared" si="20"/>
        <v>0</v>
      </c>
      <c r="G203" s="20"/>
      <c r="H203" s="30">
        <f t="shared" si="21"/>
        <v>0</v>
      </c>
      <c r="I203" s="31">
        <f t="shared" si="22"/>
        <v>44469</v>
      </c>
      <c r="J203" s="81">
        <f>LOOKUP(I203,KURLAR!B198:B562,KURLAR!D198:D562)</f>
        <v>10.313499999999999</v>
      </c>
      <c r="K203" s="33">
        <f t="shared" si="23"/>
        <v>0</v>
      </c>
      <c r="L203" s="17"/>
    </row>
    <row r="204" spans="1:12" x14ac:dyDescent="0.25">
      <c r="A204" s="95">
        <v>44469</v>
      </c>
      <c r="B204" s="96">
        <f t="shared" si="18"/>
        <v>44469</v>
      </c>
      <c r="C204" s="97">
        <f t="shared" si="19"/>
        <v>0</v>
      </c>
      <c r="D204" s="43">
        <v>198</v>
      </c>
      <c r="E204" s="19"/>
      <c r="F204" s="28">
        <f t="shared" si="20"/>
        <v>0</v>
      </c>
      <c r="G204" s="21"/>
      <c r="H204" s="30">
        <f t="shared" si="21"/>
        <v>0</v>
      </c>
      <c r="I204" s="31">
        <f t="shared" si="22"/>
        <v>44469</v>
      </c>
      <c r="J204" s="81">
        <f>LOOKUP(I204,KURLAR!B199:B563,KURLAR!D199:D563)</f>
        <v>10.313499999999999</v>
      </c>
      <c r="K204" s="75">
        <f t="shared" si="23"/>
        <v>0</v>
      </c>
      <c r="L204" s="17"/>
    </row>
    <row r="205" spans="1:12" x14ac:dyDescent="0.25">
      <c r="A205" s="95">
        <v>44469</v>
      </c>
      <c r="B205" s="96">
        <f t="shared" si="18"/>
        <v>44469</v>
      </c>
      <c r="C205" s="97">
        <f t="shared" si="19"/>
        <v>0</v>
      </c>
      <c r="D205" s="43">
        <v>199</v>
      </c>
      <c r="E205" s="19"/>
      <c r="F205" s="28">
        <f t="shared" si="20"/>
        <v>0</v>
      </c>
      <c r="G205" s="20"/>
      <c r="H205" s="30">
        <f t="shared" si="21"/>
        <v>0</v>
      </c>
      <c r="I205" s="31">
        <f t="shared" si="22"/>
        <v>44469</v>
      </c>
      <c r="J205" s="81">
        <f>LOOKUP(I205,KURLAR!B200:B564,KURLAR!D200:D564)</f>
        <v>10.313499999999999</v>
      </c>
      <c r="K205" s="33">
        <f t="shared" si="23"/>
        <v>0</v>
      </c>
      <c r="L205" s="17"/>
    </row>
    <row r="206" spans="1:12" ht="15.75" thickBot="1" x14ac:dyDescent="0.3">
      <c r="A206" s="95">
        <v>44469</v>
      </c>
      <c r="B206" s="96">
        <f t="shared" si="18"/>
        <v>44469</v>
      </c>
      <c r="C206" s="97">
        <f t="shared" si="19"/>
        <v>0</v>
      </c>
      <c r="D206" s="43">
        <v>200</v>
      </c>
      <c r="E206" s="19"/>
      <c r="F206" s="28">
        <f t="shared" si="20"/>
        <v>0</v>
      </c>
      <c r="G206" s="21"/>
      <c r="H206" s="30">
        <f t="shared" si="21"/>
        <v>0</v>
      </c>
      <c r="I206" s="31">
        <f t="shared" si="22"/>
        <v>44469</v>
      </c>
      <c r="J206" s="81">
        <f>LOOKUP(I206,KURLAR!B201:B565,KURLAR!D201:D565)</f>
        <v>10.313499999999999</v>
      </c>
      <c r="K206" s="75">
        <f t="shared" si="23"/>
        <v>0</v>
      </c>
      <c r="L206" s="17"/>
    </row>
    <row r="207" spans="1:12" ht="21.75" thickBot="1" x14ac:dyDescent="0.3">
      <c r="A207" s="94"/>
      <c r="B207" s="94"/>
      <c r="C207" s="94"/>
      <c r="D207" s="91" t="s">
        <v>15</v>
      </c>
      <c r="E207" s="92"/>
      <c r="F207" s="93"/>
      <c r="G207" s="44">
        <f>SUM(G7:G206)</f>
        <v>0</v>
      </c>
      <c r="H207" s="45"/>
      <c r="I207" s="46"/>
      <c r="J207" s="79"/>
      <c r="K207" s="47">
        <f>SUM(K7:K206)</f>
        <v>0</v>
      </c>
      <c r="L207" s="17"/>
    </row>
    <row r="208" spans="1:12" x14ac:dyDescent="0.25">
      <c r="A208" s="94"/>
      <c r="B208" s="94"/>
      <c r="C208" s="94"/>
      <c r="D208" s="17"/>
      <c r="E208" s="17"/>
      <c r="F208" s="17"/>
      <c r="G208" s="17"/>
      <c r="H208" s="17"/>
      <c r="I208" s="17"/>
      <c r="J208" s="17"/>
      <c r="K208" s="17"/>
      <c r="L208" s="17"/>
    </row>
  </sheetData>
  <sheetProtection algorithmName="SHA-512" hashValue="5Ldwe4UjlpEPoqEPvNPMp/nAs1CekD+coiE7GNcUeLTrhvaS0ZoHHDl3OAy5GkXYQuBTkqvUWAzRSa883WOSqw==" saltValue="nqFHra17rV91GaG/VIMm6g==" spinCount="100000" sheet="1" objects="1" scenarios="1"/>
  <mergeCells count="3">
    <mergeCell ref="D5:H5"/>
    <mergeCell ref="I5:K5"/>
    <mergeCell ref="D207:F207"/>
  </mergeCells>
  <dataValidations count="3">
    <dataValidation type="date" allowBlank="1" showInputMessage="1" showErrorMessage="1" errorTitle="Geçersiz Tarih Aralığı" error="Alım tarihi 01.01.2021 - 31.12.2021 tarihleri arasında olabilir." sqref="E7:E206" xr:uid="{742EAE43-BD6F-46D4-B1A6-A345A7F08DA0}">
      <formula1>44197</formula1>
      <formula2>44561</formula2>
    </dataValidation>
    <dataValidation type="custom" errorStyle="warning" allowBlank="1" showInputMessage="1" showErrorMessage="1" sqref="F8:F206" xr:uid="{DFCF3F3A-05D8-48FC-AC94-F72705D88C67}">
      <formula1>F8:F128&lt;0</formula1>
    </dataValidation>
    <dataValidation type="custom" errorStyle="warning" allowBlank="1" showInputMessage="1" showErrorMessage="1" sqref="F7" xr:uid="{1F51C0E0-BD3B-4C22-9716-296215C824CE}">
      <formula1>F7:F207&lt;0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ECAB-25D3-43E1-994C-BDC903B0E267}">
  <sheetPr codeName="Sayfa8">
    <tabColor rgb="FF00B050"/>
  </sheetPr>
  <dimension ref="A1:L208"/>
  <sheetViews>
    <sheetView tabSelected="1" zoomScale="70" zoomScaleNormal="70" workbookViewId="0">
      <selection activeCell="E12" sqref="E12"/>
    </sheetView>
  </sheetViews>
  <sheetFormatPr defaultColWidth="8.85546875" defaultRowHeight="15" x14ac:dyDescent="0.25"/>
  <cols>
    <col min="1" max="1" width="10.85546875" style="2" bestFit="1" customWidth="1"/>
    <col min="2" max="2" width="19.28515625" style="2" bestFit="1" customWidth="1"/>
    <col min="3" max="3" width="12" style="2" customWidth="1"/>
    <col min="4" max="4" width="10.7109375" style="14" customWidth="1"/>
    <col min="5" max="5" width="47.140625" style="2" customWidth="1"/>
    <col min="6" max="6" width="20.28515625" style="2" customWidth="1"/>
    <col min="7" max="7" width="20.7109375" style="2" customWidth="1"/>
    <col min="8" max="8" width="17.42578125" style="2" customWidth="1"/>
    <col min="9" max="9" width="21.42578125" style="2" customWidth="1"/>
    <col min="10" max="10" width="17.7109375" style="2" customWidth="1"/>
    <col min="11" max="11" width="22.28515625" style="2" customWidth="1"/>
    <col min="12" max="16384" width="8.85546875" style="2"/>
  </cols>
  <sheetData>
    <row r="1" spans="1:12" ht="15.75" thickBot="1" x14ac:dyDescent="0.3">
      <c r="A1" s="15"/>
      <c r="B1" s="15"/>
      <c r="C1" s="15"/>
      <c r="D1" s="16"/>
      <c r="E1" s="17"/>
      <c r="F1" s="17"/>
      <c r="G1" s="17"/>
      <c r="H1" s="17"/>
      <c r="I1" s="17"/>
      <c r="J1" s="17"/>
      <c r="K1" s="17"/>
      <c r="L1" s="17"/>
    </row>
    <row r="2" spans="1:12" ht="45.75" thickBot="1" x14ac:dyDescent="0.3">
      <c r="A2" s="15"/>
      <c r="B2" s="15"/>
      <c r="C2" s="15"/>
      <c r="D2" s="16"/>
      <c r="E2" s="17"/>
      <c r="F2" s="17"/>
      <c r="G2" s="36" t="s">
        <v>4</v>
      </c>
      <c r="H2" s="17"/>
      <c r="I2" s="38" t="s">
        <v>20</v>
      </c>
      <c r="J2" s="38" t="s">
        <v>21</v>
      </c>
      <c r="K2" s="38" t="s">
        <v>22</v>
      </c>
      <c r="L2" s="17"/>
    </row>
    <row r="3" spans="1:12" ht="51.75" thickBot="1" x14ac:dyDescent="0.3">
      <c r="A3" s="94"/>
      <c r="B3" s="94"/>
      <c r="C3" s="94"/>
      <c r="D3" s="16"/>
      <c r="E3" s="26" t="s">
        <v>41</v>
      </c>
      <c r="F3" s="40"/>
      <c r="G3" s="37">
        <f>KURLAR!E366</f>
        <v>17.452999999999999</v>
      </c>
      <c r="H3" s="17"/>
      <c r="I3" s="42"/>
      <c r="J3" s="39" t="e">
        <f>I3/F3</f>
        <v>#DIV/0!</v>
      </c>
      <c r="K3" s="41" t="e">
        <f>K207*J3</f>
        <v>#DIV/0!</v>
      </c>
      <c r="L3" s="17"/>
    </row>
    <row r="4" spans="1:12" ht="15.75" thickBot="1" x14ac:dyDescent="0.3">
      <c r="A4" s="94"/>
      <c r="B4" s="94"/>
      <c r="C4" s="94"/>
      <c r="D4" s="16"/>
      <c r="E4" s="17"/>
      <c r="F4" s="17"/>
      <c r="G4" s="17"/>
      <c r="H4" s="17"/>
      <c r="I4" s="17"/>
      <c r="J4" s="17"/>
      <c r="K4" s="17"/>
      <c r="L4" s="17"/>
    </row>
    <row r="5" spans="1:12" ht="22.9" customHeight="1" thickBot="1" x14ac:dyDescent="0.3">
      <c r="A5" s="94"/>
      <c r="B5" s="94"/>
      <c r="C5" s="94"/>
      <c r="D5" s="88" t="s">
        <v>0</v>
      </c>
      <c r="E5" s="89"/>
      <c r="F5" s="89"/>
      <c r="G5" s="89"/>
      <c r="H5" s="89"/>
      <c r="I5" s="88" t="s">
        <v>18</v>
      </c>
      <c r="J5" s="89"/>
      <c r="K5" s="90"/>
      <c r="L5" s="17"/>
    </row>
    <row r="6" spans="1:12" ht="45.6" customHeight="1" thickBot="1" x14ac:dyDescent="0.3">
      <c r="A6" s="94"/>
      <c r="B6" s="94" t="s">
        <v>6</v>
      </c>
      <c r="C6" s="94" t="s">
        <v>5</v>
      </c>
      <c r="D6" s="73" t="s">
        <v>17</v>
      </c>
      <c r="E6" s="26" t="s">
        <v>1</v>
      </c>
      <c r="F6" s="26" t="s">
        <v>7</v>
      </c>
      <c r="G6" s="26" t="s">
        <v>2</v>
      </c>
      <c r="H6" s="26" t="s">
        <v>8</v>
      </c>
      <c r="I6" s="26" t="s">
        <v>3</v>
      </c>
      <c r="J6" s="78" t="s">
        <v>4</v>
      </c>
      <c r="K6" s="26" t="s">
        <v>13</v>
      </c>
      <c r="L6" s="17"/>
    </row>
    <row r="7" spans="1:12" x14ac:dyDescent="0.25">
      <c r="A7" s="95">
        <v>44469</v>
      </c>
      <c r="B7" s="96">
        <f>A7</f>
        <v>44469</v>
      </c>
      <c r="C7" s="97">
        <f t="shared" ref="C7:C70" si="0">E7</f>
        <v>0</v>
      </c>
      <c r="D7" s="35">
        <v>1</v>
      </c>
      <c r="E7" s="19"/>
      <c r="F7" s="27">
        <f>F3</f>
        <v>0</v>
      </c>
      <c r="G7" s="20"/>
      <c r="H7" s="29">
        <f>F3-G7</f>
        <v>0</v>
      </c>
      <c r="I7" s="31">
        <f>IF(C7&gt;=B7,E7,(A7))</f>
        <v>44469</v>
      </c>
      <c r="J7" s="81">
        <f>LOOKUP(I7,KURLAR!B2:B366,KURLAR!E2:E366)</f>
        <v>11.9292</v>
      </c>
      <c r="K7" s="32">
        <f>G7*($G$3-J7)</f>
        <v>0</v>
      </c>
      <c r="L7" s="17"/>
    </row>
    <row r="8" spans="1:12" x14ac:dyDescent="0.25">
      <c r="A8" s="95">
        <v>44469</v>
      </c>
      <c r="B8" s="96">
        <f t="shared" ref="B8:B71" si="1">A8</f>
        <v>44469</v>
      </c>
      <c r="C8" s="97">
        <f t="shared" si="0"/>
        <v>0</v>
      </c>
      <c r="D8" s="43">
        <v>2</v>
      </c>
      <c r="E8" s="19"/>
      <c r="F8" s="28">
        <f>F7-G7</f>
        <v>0</v>
      </c>
      <c r="G8" s="20"/>
      <c r="H8" s="30">
        <f>H7-G8</f>
        <v>0</v>
      </c>
      <c r="I8" s="31">
        <f t="shared" ref="I8:I71" si="2">IF(C8&gt;=B8,E8,(A8))</f>
        <v>44469</v>
      </c>
      <c r="J8" s="81">
        <f>LOOKUP(I8,KURLAR!B3:B367,KURLAR!E3:E367)</f>
        <v>11.9292</v>
      </c>
      <c r="K8" s="33">
        <f t="shared" ref="K8:K71" si="3">G8*($G$3-J8)</f>
        <v>0</v>
      </c>
      <c r="L8" s="17"/>
    </row>
    <row r="9" spans="1:12" x14ac:dyDescent="0.25">
      <c r="A9" s="95">
        <v>44469</v>
      </c>
      <c r="B9" s="96">
        <f t="shared" si="1"/>
        <v>44469</v>
      </c>
      <c r="C9" s="97">
        <f t="shared" si="0"/>
        <v>0</v>
      </c>
      <c r="D9" s="43">
        <v>3</v>
      </c>
      <c r="E9" s="19"/>
      <c r="F9" s="28">
        <f t="shared" ref="F9:F72" si="4">F8-G8</f>
        <v>0</v>
      </c>
      <c r="G9" s="20"/>
      <c r="H9" s="30">
        <f t="shared" ref="H9:H72" si="5">H8-G9</f>
        <v>0</v>
      </c>
      <c r="I9" s="31">
        <f t="shared" si="2"/>
        <v>44469</v>
      </c>
      <c r="J9" s="81">
        <f>LOOKUP(I9,KURLAR!B4:B368,KURLAR!E4:E368)</f>
        <v>11.9292</v>
      </c>
      <c r="K9" s="33">
        <f t="shared" si="3"/>
        <v>0</v>
      </c>
      <c r="L9" s="17"/>
    </row>
    <row r="10" spans="1:12" x14ac:dyDescent="0.25">
      <c r="A10" s="95">
        <v>44469</v>
      </c>
      <c r="B10" s="96">
        <f t="shared" si="1"/>
        <v>44469</v>
      </c>
      <c r="C10" s="97">
        <f t="shared" si="0"/>
        <v>0</v>
      </c>
      <c r="D10" s="43">
        <v>4</v>
      </c>
      <c r="E10" s="19"/>
      <c r="F10" s="28">
        <f t="shared" si="4"/>
        <v>0</v>
      </c>
      <c r="G10" s="20"/>
      <c r="H10" s="30">
        <f t="shared" si="5"/>
        <v>0</v>
      </c>
      <c r="I10" s="31">
        <f t="shared" si="2"/>
        <v>44469</v>
      </c>
      <c r="J10" s="81">
        <f>LOOKUP(I10,KURLAR!B5:B369,KURLAR!E5:E369)</f>
        <v>11.9292</v>
      </c>
      <c r="K10" s="33">
        <f t="shared" si="3"/>
        <v>0</v>
      </c>
      <c r="L10" s="17"/>
    </row>
    <row r="11" spans="1:12" x14ac:dyDescent="0.25">
      <c r="A11" s="95">
        <v>44469</v>
      </c>
      <c r="B11" s="96">
        <f t="shared" si="1"/>
        <v>44469</v>
      </c>
      <c r="C11" s="97">
        <f t="shared" si="0"/>
        <v>0</v>
      </c>
      <c r="D11" s="43">
        <v>5</v>
      </c>
      <c r="E11" s="19"/>
      <c r="F11" s="28">
        <f t="shared" si="4"/>
        <v>0</v>
      </c>
      <c r="G11" s="20"/>
      <c r="H11" s="30">
        <f t="shared" si="5"/>
        <v>0</v>
      </c>
      <c r="I11" s="31">
        <f t="shared" si="2"/>
        <v>44469</v>
      </c>
      <c r="J11" s="81">
        <f>LOOKUP(I11,KURLAR!B6:B370,KURLAR!E6:E370)</f>
        <v>11.9292</v>
      </c>
      <c r="K11" s="33">
        <f t="shared" si="3"/>
        <v>0</v>
      </c>
      <c r="L11" s="17"/>
    </row>
    <row r="12" spans="1:12" x14ac:dyDescent="0.25">
      <c r="A12" s="95">
        <v>44469</v>
      </c>
      <c r="B12" s="96">
        <f t="shared" si="1"/>
        <v>44469</v>
      </c>
      <c r="C12" s="97">
        <f t="shared" si="0"/>
        <v>0</v>
      </c>
      <c r="D12" s="43">
        <v>6</v>
      </c>
      <c r="E12" s="19"/>
      <c r="F12" s="28">
        <f t="shared" si="4"/>
        <v>0</v>
      </c>
      <c r="G12" s="20"/>
      <c r="H12" s="30">
        <f t="shared" si="5"/>
        <v>0</v>
      </c>
      <c r="I12" s="31">
        <f t="shared" si="2"/>
        <v>44469</v>
      </c>
      <c r="J12" s="81">
        <f>LOOKUP(I12,KURLAR!B7:B371,KURLAR!E7:E371)</f>
        <v>11.9292</v>
      </c>
      <c r="K12" s="33">
        <f t="shared" si="3"/>
        <v>0</v>
      </c>
      <c r="L12" s="17"/>
    </row>
    <row r="13" spans="1:12" x14ac:dyDescent="0.25">
      <c r="A13" s="95">
        <v>44469</v>
      </c>
      <c r="B13" s="96">
        <f t="shared" si="1"/>
        <v>44469</v>
      </c>
      <c r="C13" s="97">
        <f t="shared" si="0"/>
        <v>0</v>
      </c>
      <c r="D13" s="43">
        <v>7</v>
      </c>
      <c r="E13" s="19"/>
      <c r="F13" s="28">
        <f t="shared" si="4"/>
        <v>0</v>
      </c>
      <c r="G13" s="20"/>
      <c r="H13" s="30">
        <f t="shared" si="5"/>
        <v>0</v>
      </c>
      <c r="I13" s="31">
        <f t="shared" si="2"/>
        <v>44469</v>
      </c>
      <c r="J13" s="81">
        <f>LOOKUP(I13,KURLAR!B8:B372,KURLAR!E8:E372)</f>
        <v>11.9292</v>
      </c>
      <c r="K13" s="33">
        <f t="shared" si="3"/>
        <v>0</v>
      </c>
      <c r="L13" s="17"/>
    </row>
    <row r="14" spans="1:12" x14ac:dyDescent="0.25">
      <c r="A14" s="95">
        <v>44469</v>
      </c>
      <c r="B14" s="96">
        <f t="shared" si="1"/>
        <v>44469</v>
      </c>
      <c r="C14" s="97">
        <f t="shared" si="0"/>
        <v>0</v>
      </c>
      <c r="D14" s="43">
        <v>8</v>
      </c>
      <c r="E14" s="19"/>
      <c r="F14" s="28">
        <f t="shared" si="4"/>
        <v>0</v>
      </c>
      <c r="G14" s="20"/>
      <c r="H14" s="30">
        <f t="shared" si="5"/>
        <v>0</v>
      </c>
      <c r="I14" s="31">
        <f t="shared" si="2"/>
        <v>44469</v>
      </c>
      <c r="J14" s="81">
        <f>LOOKUP(I14,KURLAR!B9:B373,KURLAR!E9:E373)</f>
        <v>11.9292</v>
      </c>
      <c r="K14" s="33">
        <f t="shared" si="3"/>
        <v>0</v>
      </c>
      <c r="L14" s="17"/>
    </row>
    <row r="15" spans="1:12" x14ac:dyDescent="0.25">
      <c r="A15" s="95">
        <v>44469</v>
      </c>
      <c r="B15" s="96">
        <f t="shared" si="1"/>
        <v>44469</v>
      </c>
      <c r="C15" s="97">
        <f t="shared" si="0"/>
        <v>0</v>
      </c>
      <c r="D15" s="43">
        <v>9</v>
      </c>
      <c r="E15" s="19"/>
      <c r="F15" s="28">
        <f t="shared" si="4"/>
        <v>0</v>
      </c>
      <c r="G15" s="20"/>
      <c r="H15" s="30">
        <f t="shared" si="5"/>
        <v>0</v>
      </c>
      <c r="I15" s="31">
        <f t="shared" si="2"/>
        <v>44469</v>
      </c>
      <c r="J15" s="81">
        <f>LOOKUP(I15,KURLAR!B10:B374,KURLAR!E10:E374)</f>
        <v>11.9292</v>
      </c>
      <c r="K15" s="33">
        <f t="shared" si="3"/>
        <v>0</v>
      </c>
      <c r="L15" s="17"/>
    </row>
    <row r="16" spans="1:12" x14ac:dyDescent="0.25">
      <c r="A16" s="95">
        <v>44469</v>
      </c>
      <c r="B16" s="96">
        <f t="shared" si="1"/>
        <v>44469</v>
      </c>
      <c r="C16" s="97">
        <f t="shared" si="0"/>
        <v>0</v>
      </c>
      <c r="D16" s="43">
        <v>10</v>
      </c>
      <c r="E16" s="19"/>
      <c r="F16" s="28">
        <f t="shared" si="4"/>
        <v>0</v>
      </c>
      <c r="G16" s="20"/>
      <c r="H16" s="30">
        <f t="shared" si="5"/>
        <v>0</v>
      </c>
      <c r="I16" s="31">
        <f t="shared" si="2"/>
        <v>44469</v>
      </c>
      <c r="J16" s="81">
        <f>LOOKUP(I16,KURLAR!B11:B375,KURLAR!E11:E375)</f>
        <v>11.9292</v>
      </c>
      <c r="K16" s="33">
        <f t="shared" si="3"/>
        <v>0</v>
      </c>
      <c r="L16" s="17"/>
    </row>
    <row r="17" spans="1:12" x14ac:dyDescent="0.25">
      <c r="A17" s="95">
        <v>44469</v>
      </c>
      <c r="B17" s="96">
        <f t="shared" si="1"/>
        <v>44469</v>
      </c>
      <c r="C17" s="97">
        <f t="shared" si="0"/>
        <v>0</v>
      </c>
      <c r="D17" s="43">
        <v>11</v>
      </c>
      <c r="E17" s="19"/>
      <c r="F17" s="28">
        <f t="shared" si="4"/>
        <v>0</v>
      </c>
      <c r="G17" s="20"/>
      <c r="H17" s="30">
        <f t="shared" si="5"/>
        <v>0</v>
      </c>
      <c r="I17" s="31">
        <f t="shared" si="2"/>
        <v>44469</v>
      </c>
      <c r="J17" s="81">
        <f>LOOKUP(I17,KURLAR!B12:B376,KURLAR!E12:E376)</f>
        <v>11.9292</v>
      </c>
      <c r="K17" s="33">
        <f t="shared" si="3"/>
        <v>0</v>
      </c>
      <c r="L17" s="17"/>
    </row>
    <row r="18" spans="1:12" x14ac:dyDescent="0.25">
      <c r="A18" s="95">
        <v>44469</v>
      </c>
      <c r="B18" s="96">
        <f t="shared" si="1"/>
        <v>44469</v>
      </c>
      <c r="C18" s="97">
        <f t="shared" si="0"/>
        <v>0</v>
      </c>
      <c r="D18" s="43">
        <v>12</v>
      </c>
      <c r="E18" s="19"/>
      <c r="F18" s="28">
        <f t="shared" si="4"/>
        <v>0</v>
      </c>
      <c r="G18" s="20"/>
      <c r="H18" s="30">
        <f t="shared" si="5"/>
        <v>0</v>
      </c>
      <c r="I18" s="31">
        <f t="shared" si="2"/>
        <v>44469</v>
      </c>
      <c r="J18" s="81">
        <f>LOOKUP(I18,KURLAR!B13:B377,KURLAR!E13:E377)</f>
        <v>11.9292</v>
      </c>
      <c r="K18" s="33">
        <f t="shared" si="3"/>
        <v>0</v>
      </c>
      <c r="L18" s="17"/>
    </row>
    <row r="19" spans="1:12" x14ac:dyDescent="0.25">
      <c r="A19" s="95">
        <v>44469</v>
      </c>
      <c r="B19" s="96">
        <f t="shared" si="1"/>
        <v>44469</v>
      </c>
      <c r="C19" s="97">
        <f t="shared" si="0"/>
        <v>0</v>
      </c>
      <c r="D19" s="43">
        <v>13</v>
      </c>
      <c r="E19" s="19"/>
      <c r="F19" s="28">
        <f t="shared" si="4"/>
        <v>0</v>
      </c>
      <c r="G19" s="20"/>
      <c r="H19" s="30">
        <f t="shared" si="5"/>
        <v>0</v>
      </c>
      <c r="I19" s="31">
        <f t="shared" si="2"/>
        <v>44469</v>
      </c>
      <c r="J19" s="81">
        <f>LOOKUP(I19,KURLAR!B14:B378,KURLAR!E14:E378)</f>
        <v>11.9292</v>
      </c>
      <c r="K19" s="33">
        <f t="shared" si="3"/>
        <v>0</v>
      </c>
      <c r="L19" s="17"/>
    </row>
    <row r="20" spans="1:12" x14ac:dyDescent="0.25">
      <c r="A20" s="95">
        <v>44469</v>
      </c>
      <c r="B20" s="96">
        <f t="shared" si="1"/>
        <v>44469</v>
      </c>
      <c r="C20" s="97">
        <f t="shared" si="0"/>
        <v>0</v>
      </c>
      <c r="D20" s="43">
        <v>14</v>
      </c>
      <c r="E20" s="19"/>
      <c r="F20" s="28">
        <f t="shared" si="4"/>
        <v>0</v>
      </c>
      <c r="G20" s="20"/>
      <c r="H20" s="30">
        <f t="shared" si="5"/>
        <v>0</v>
      </c>
      <c r="I20" s="31">
        <f t="shared" si="2"/>
        <v>44469</v>
      </c>
      <c r="J20" s="81">
        <f>LOOKUP(I20,KURLAR!B15:B379,KURLAR!E15:E379)</f>
        <v>11.9292</v>
      </c>
      <c r="K20" s="33">
        <f t="shared" si="3"/>
        <v>0</v>
      </c>
      <c r="L20" s="17"/>
    </row>
    <row r="21" spans="1:12" x14ac:dyDescent="0.25">
      <c r="A21" s="95">
        <v>44469</v>
      </c>
      <c r="B21" s="96">
        <f t="shared" si="1"/>
        <v>44469</v>
      </c>
      <c r="C21" s="97">
        <f t="shared" si="0"/>
        <v>0</v>
      </c>
      <c r="D21" s="43">
        <v>15</v>
      </c>
      <c r="E21" s="19"/>
      <c r="F21" s="28">
        <f t="shared" si="4"/>
        <v>0</v>
      </c>
      <c r="G21" s="20"/>
      <c r="H21" s="30">
        <f t="shared" si="5"/>
        <v>0</v>
      </c>
      <c r="I21" s="31">
        <f t="shared" si="2"/>
        <v>44469</v>
      </c>
      <c r="J21" s="81">
        <f>LOOKUP(I21,KURLAR!B16:B380,KURLAR!E16:E380)</f>
        <v>11.9292</v>
      </c>
      <c r="K21" s="33">
        <f t="shared" si="3"/>
        <v>0</v>
      </c>
      <c r="L21" s="17"/>
    </row>
    <row r="22" spans="1:12" x14ac:dyDescent="0.25">
      <c r="A22" s="95">
        <v>44469</v>
      </c>
      <c r="B22" s="96">
        <f t="shared" si="1"/>
        <v>44469</v>
      </c>
      <c r="C22" s="97">
        <f t="shared" si="0"/>
        <v>0</v>
      </c>
      <c r="D22" s="43">
        <v>16</v>
      </c>
      <c r="E22" s="19"/>
      <c r="F22" s="28">
        <f t="shared" si="4"/>
        <v>0</v>
      </c>
      <c r="G22" s="20"/>
      <c r="H22" s="30">
        <f t="shared" si="5"/>
        <v>0</v>
      </c>
      <c r="I22" s="31">
        <f t="shared" si="2"/>
        <v>44469</v>
      </c>
      <c r="J22" s="81">
        <f>LOOKUP(I22,KURLAR!B17:B381,KURLAR!E17:E381)</f>
        <v>11.9292</v>
      </c>
      <c r="K22" s="33">
        <f t="shared" si="3"/>
        <v>0</v>
      </c>
      <c r="L22" s="17"/>
    </row>
    <row r="23" spans="1:12" x14ac:dyDescent="0.25">
      <c r="A23" s="95">
        <v>44469</v>
      </c>
      <c r="B23" s="96">
        <f t="shared" si="1"/>
        <v>44469</v>
      </c>
      <c r="C23" s="97">
        <f t="shared" si="0"/>
        <v>0</v>
      </c>
      <c r="D23" s="43">
        <v>17</v>
      </c>
      <c r="E23" s="19"/>
      <c r="F23" s="28">
        <f t="shared" si="4"/>
        <v>0</v>
      </c>
      <c r="G23" s="20"/>
      <c r="H23" s="30">
        <f t="shared" si="5"/>
        <v>0</v>
      </c>
      <c r="I23" s="31">
        <f t="shared" si="2"/>
        <v>44469</v>
      </c>
      <c r="J23" s="81">
        <f>LOOKUP(I23,KURLAR!B18:B382,KURLAR!E18:E382)</f>
        <v>11.9292</v>
      </c>
      <c r="K23" s="33">
        <f t="shared" si="3"/>
        <v>0</v>
      </c>
      <c r="L23" s="17"/>
    </row>
    <row r="24" spans="1:12" x14ac:dyDescent="0.25">
      <c r="A24" s="95">
        <v>44469</v>
      </c>
      <c r="B24" s="96">
        <f t="shared" si="1"/>
        <v>44469</v>
      </c>
      <c r="C24" s="97">
        <f t="shared" si="0"/>
        <v>0</v>
      </c>
      <c r="D24" s="43">
        <v>18</v>
      </c>
      <c r="E24" s="19"/>
      <c r="F24" s="28">
        <f t="shared" si="4"/>
        <v>0</v>
      </c>
      <c r="G24" s="20"/>
      <c r="H24" s="30">
        <f t="shared" si="5"/>
        <v>0</v>
      </c>
      <c r="I24" s="31">
        <f t="shared" si="2"/>
        <v>44469</v>
      </c>
      <c r="J24" s="81">
        <f>LOOKUP(I24,KURLAR!B19:B383,KURLAR!E19:E383)</f>
        <v>11.9292</v>
      </c>
      <c r="K24" s="33">
        <f t="shared" si="3"/>
        <v>0</v>
      </c>
      <c r="L24" s="17"/>
    </row>
    <row r="25" spans="1:12" x14ac:dyDescent="0.25">
      <c r="A25" s="95">
        <v>44469</v>
      </c>
      <c r="B25" s="96">
        <f t="shared" si="1"/>
        <v>44469</v>
      </c>
      <c r="C25" s="97">
        <f t="shared" si="0"/>
        <v>0</v>
      </c>
      <c r="D25" s="43">
        <v>19</v>
      </c>
      <c r="E25" s="19"/>
      <c r="F25" s="28">
        <f t="shared" si="4"/>
        <v>0</v>
      </c>
      <c r="G25" s="20"/>
      <c r="H25" s="30">
        <f t="shared" si="5"/>
        <v>0</v>
      </c>
      <c r="I25" s="31">
        <f t="shared" si="2"/>
        <v>44469</v>
      </c>
      <c r="J25" s="81">
        <f>LOOKUP(I25,KURLAR!B20:B384,KURLAR!E20:E384)</f>
        <v>11.9292</v>
      </c>
      <c r="K25" s="33">
        <f t="shared" si="3"/>
        <v>0</v>
      </c>
      <c r="L25" s="17"/>
    </row>
    <row r="26" spans="1:12" x14ac:dyDescent="0.25">
      <c r="A26" s="95">
        <v>44469</v>
      </c>
      <c r="B26" s="96">
        <f t="shared" si="1"/>
        <v>44469</v>
      </c>
      <c r="C26" s="97">
        <f t="shared" si="0"/>
        <v>0</v>
      </c>
      <c r="D26" s="43">
        <v>20</v>
      </c>
      <c r="E26" s="19"/>
      <c r="F26" s="28">
        <f t="shared" si="4"/>
        <v>0</v>
      </c>
      <c r="G26" s="20"/>
      <c r="H26" s="30">
        <f t="shared" si="5"/>
        <v>0</v>
      </c>
      <c r="I26" s="31">
        <f t="shared" si="2"/>
        <v>44469</v>
      </c>
      <c r="J26" s="81">
        <f>LOOKUP(I26,KURLAR!B21:B385,KURLAR!E21:E385)</f>
        <v>11.9292</v>
      </c>
      <c r="K26" s="33">
        <f t="shared" si="3"/>
        <v>0</v>
      </c>
      <c r="L26" s="17"/>
    </row>
    <row r="27" spans="1:12" x14ac:dyDescent="0.25">
      <c r="A27" s="95">
        <v>44469</v>
      </c>
      <c r="B27" s="96">
        <f t="shared" si="1"/>
        <v>44469</v>
      </c>
      <c r="C27" s="97">
        <f t="shared" si="0"/>
        <v>0</v>
      </c>
      <c r="D27" s="43">
        <v>21</v>
      </c>
      <c r="E27" s="19"/>
      <c r="F27" s="28">
        <f t="shared" si="4"/>
        <v>0</v>
      </c>
      <c r="G27" s="20"/>
      <c r="H27" s="30">
        <f t="shared" si="5"/>
        <v>0</v>
      </c>
      <c r="I27" s="31">
        <f t="shared" si="2"/>
        <v>44469</v>
      </c>
      <c r="J27" s="81">
        <f>LOOKUP(I27,KURLAR!B22:B386,KURLAR!E22:E386)</f>
        <v>11.9292</v>
      </c>
      <c r="K27" s="33">
        <f t="shared" si="3"/>
        <v>0</v>
      </c>
      <c r="L27" s="17"/>
    </row>
    <row r="28" spans="1:12" x14ac:dyDescent="0.25">
      <c r="A28" s="95">
        <v>44469</v>
      </c>
      <c r="B28" s="96">
        <f t="shared" si="1"/>
        <v>44469</v>
      </c>
      <c r="C28" s="97">
        <f t="shared" si="0"/>
        <v>0</v>
      </c>
      <c r="D28" s="43">
        <v>22</v>
      </c>
      <c r="E28" s="19"/>
      <c r="F28" s="28">
        <f t="shared" si="4"/>
        <v>0</v>
      </c>
      <c r="G28" s="20"/>
      <c r="H28" s="30">
        <f t="shared" si="5"/>
        <v>0</v>
      </c>
      <c r="I28" s="31">
        <f t="shared" si="2"/>
        <v>44469</v>
      </c>
      <c r="J28" s="81">
        <f>LOOKUP(I28,KURLAR!B23:B387,KURLAR!E23:E387)</f>
        <v>11.9292</v>
      </c>
      <c r="K28" s="33">
        <f t="shared" si="3"/>
        <v>0</v>
      </c>
      <c r="L28" s="17"/>
    </row>
    <row r="29" spans="1:12" x14ac:dyDescent="0.25">
      <c r="A29" s="95">
        <v>44469</v>
      </c>
      <c r="B29" s="96">
        <f t="shared" si="1"/>
        <v>44469</v>
      </c>
      <c r="C29" s="97">
        <f t="shared" si="0"/>
        <v>0</v>
      </c>
      <c r="D29" s="43">
        <v>23</v>
      </c>
      <c r="E29" s="19"/>
      <c r="F29" s="28">
        <f t="shared" si="4"/>
        <v>0</v>
      </c>
      <c r="G29" s="20"/>
      <c r="H29" s="30">
        <f t="shared" si="5"/>
        <v>0</v>
      </c>
      <c r="I29" s="31">
        <f t="shared" si="2"/>
        <v>44469</v>
      </c>
      <c r="J29" s="81">
        <f>LOOKUP(I29,KURLAR!B24:B388,KURLAR!E24:E388)</f>
        <v>11.9292</v>
      </c>
      <c r="K29" s="33">
        <f t="shared" si="3"/>
        <v>0</v>
      </c>
      <c r="L29" s="17"/>
    </row>
    <row r="30" spans="1:12" x14ac:dyDescent="0.25">
      <c r="A30" s="95">
        <v>44469</v>
      </c>
      <c r="B30" s="96">
        <f t="shared" si="1"/>
        <v>44469</v>
      </c>
      <c r="C30" s="97">
        <f t="shared" si="0"/>
        <v>0</v>
      </c>
      <c r="D30" s="43">
        <v>24</v>
      </c>
      <c r="E30" s="19"/>
      <c r="F30" s="28">
        <f t="shared" si="4"/>
        <v>0</v>
      </c>
      <c r="G30" s="20"/>
      <c r="H30" s="30">
        <f t="shared" si="5"/>
        <v>0</v>
      </c>
      <c r="I30" s="31">
        <f t="shared" si="2"/>
        <v>44469</v>
      </c>
      <c r="J30" s="81">
        <f>LOOKUP(I30,KURLAR!B25:B389,KURLAR!E25:E389)</f>
        <v>11.9292</v>
      </c>
      <c r="K30" s="33">
        <f t="shared" si="3"/>
        <v>0</v>
      </c>
      <c r="L30" s="17"/>
    </row>
    <row r="31" spans="1:12" x14ac:dyDescent="0.25">
      <c r="A31" s="95">
        <v>44469</v>
      </c>
      <c r="B31" s="96">
        <f t="shared" si="1"/>
        <v>44469</v>
      </c>
      <c r="C31" s="97">
        <f t="shared" si="0"/>
        <v>0</v>
      </c>
      <c r="D31" s="43">
        <v>25</v>
      </c>
      <c r="E31" s="19"/>
      <c r="F31" s="28">
        <f t="shared" si="4"/>
        <v>0</v>
      </c>
      <c r="G31" s="20"/>
      <c r="H31" s="30">
        <f t="shared" si="5"/>
        <v>0</v>
      </c>
      <c r="I31" s="31">
        <f t="shared" si="2"/>
        <v>44469</v>
      </c>
      <c r="J31" s="81">
        <f>LOOKUP(I31,KURLAR!B26:B390,KURLAR!E26:E390)</f>
        <v>11.9292</v>
      </c>
      <c r="K31" s="33">
        <f t="shared" si="3"/>
        <v>0</v>
      </c>
      <c r="L31" s="17"/>
    </row>
    <row r="32" spans="1:12" x14ac:dyDescent="0.25">
      <c r="A32" s="95">
        <v>44469</v>
      </c>
      <c r="B32" s="96">
        <f t="shared" si="1"/>
        <v>44469</v>
      </c>
      <c r="C32" s="97">
        <f t="shared" si="0"/>
        <v>0</v>
      </c>
      <c r="D32" s="43">
        <v>26</v>
      </c>
      <c r="E32" s="19"/>
      <c r="F32" s="28">
        <f t="shared" si="4"/>
        <v>0</v>
      </c>
      <c r="G32" s="20"/>
      <c r="H32" s="30">
        <f t="shared" si="5"/>
        <v>0</v>
      </c>
      <c r="I32" s="31">
        <f t="shared" si="2"/>
        <v>44469</v>
      </c>
      <c r="J32" s="81">
        <f>LOOKUP(I32,KURLAR!B27:B391,KURLAR!E27:E391)</f>
        <v>11.9292</v>
      </c>
      <c r="K32" s="33">
        <f t="shared" si="3"/>
        <v>0</v>
      </c>
      <c r="L32" s="17"/>
    </row>
    <row r="33" spans="1:12" x14ac:dyDescent="0.25">
      <c r="A33" s="95">
        <v>44469</v>
      </c>
      <c r="B33" s="96">
        <f t="shared" si="1"/>
        <v>44469</v>
      </c>
      <c r="C33" s="97">
        <f t="shared" si="0"/>
        <v>0</v>
      </c>
      <c r="D33" s="43">
        <v>27</v>
      </c>
      <c r="E33" s="19"/>
      <c r="F33" s="28">
        <f t="shared" si="4"/>
        <v>0</v>
      </c>
      <c r="G33" s="20"/>
      <c r="H33" s="30">
        <f t="shared" si="5"/>
        <v>0</v>
      </c>
      <c r="I33" s="31">
        <f t="shared" si="2"/>
        <v>44469</v>
      </c>
      <c r="J33" s="81">
        <f>LOOKUP(I33,KURLAR!B28:B392,KURLAR!E28:E392)</f>
        <v>11.9292</v>
      </c>
      <c r="K33" s="33">
        <f t="shared" si="3"/>
        <v>0</v>
      </c>
      <c r="L33" s="17"/>
    </row>
    <row r="34" spans="1:12" x14ac:dyDescent="0.25">
      <c r="A34" s="95">
        <v>44469</v>
      </c>
      <c r="B34" s="96">
        <f t="shared" si="1"/>
        <v>44469</v>
      </c>
      <c r="C34" s="97">
        <f t="shared" si="0"/>
        <v>0</v>
      </c>
      <c r="D34" s="43">
        <v>28</v>
      </c>
      <c r="E34" s="19"/>
      <c r="F34" s="28">
        <f t="shared" si="4"/>
        <v>0</v>
      </c>
      <c r="G34" s="20"/>
      <c r="H34" s="30">
        <f t="shared" si="5"/>
        <v>0</v>
      </c>
      <c r="I34" s="31">
        <f t="shared" si="2"/>
        <v>44469</v>
      </c>
      <c r="J34" s="81">
        <f>LOOKUP(I34,KURLAR!B29:B393,KURLAR!E29:E393)</f>
        <v>11.9292</v>
      </c>
      <c r="K34" s="33">
        <f t="shared" si="3"/>
        <v>0</v>
      </c>
      <c r="L34" s="17"/>
    </row>
    <row r="35" spans="1:12" x14ac:dyDescent="0.25">
      <c r="A35" s="95">
        <v>44469</v>
      </c>
      <c r="B35" s="96">
        <f t="shared" si="1"/>
        <v>44469</v>
      </c>
      <c r="C35" s="97">
        <f t="shared" si="0"/>
        <v>0</v>
      </c>
      <c r="D35" s="43">
        <v>29</v>
      </c>
      <c r="E35" s="19"/>
      <c r="F35" s="28">
        <f t="shared" si="4"/>
        <v>0</v>
      </c>
      <c r="G35" s="20"/>
      <c r="H35" s="30">
        <f t="shared" si="5"/>
        <v>0</v>
      </c>
      <c r="I35" s="31">
        <f t="shared" si="2"/>
        <v>44469</v>
      </c>
      <c r="J35" s="81">
        <f>LOOKUP(I35,KURLAR!B30:B394,KURLAR!E30:E394)</f>
        <v>11.9292</v>
      </c>
      <c r="K35" s="33">
        <f t="shared" si="3"/>
        <v>0</v>
      </c>
      <c r="L35" s="17"/>
    </row>
    <row r="36" spans="1:12" x14ac:dyDescent="0.25">
      <c r="A36" s="95">
        <v>44469</v>
      </c>
      <c r="B36" s="96">
        <f t="shared" si="1"/>
        <v>44469</v>
      </c>
      <c r="C36" s="97">
        <f t="shared" si="0"/>
        <v>0</v>
      </c>
      <c r="D36" s="43">
        <v>30</v>
      </c>
      <c r="E36" s="19"/>
      <c r="F36" s="28">
        <f t="shared" si="4"/>
        <v>0</v>
      </c>
      <c r="G36" s="20"/>
      <c r="H36" s="30">
        <f t="shared" si="5"/>
        <v>0</v>
      </c>
      <c r="I36" s="31">
        <f t="shared" si="2"/>
        <v>44469</v>
      </c>
      <c r="J36" s="81">
        <f>LOOKUP(I36,KURLAR!B31:B395,KURLAR!E31:E395)</f>
        <v>11.9292</v>
      </c>
      <c r="K36" s="33">
        <f t="shared" si="3"/>
        <v>0</v>
      </c>
      <c r="L36" s="17"/>
    </row>
    <row r="37" spans="1:12" x14ac:dyDescent="0.25">
      <c r="A37" s="95">
        <v>44469</v>
      </c>
      <c r="B37" s="96">
        <f t="shared" si="1"/>
        <v>44469</v>
      </c>
      <c r="C37" s="97">
        <f t="shared" si="0"/>
        <v>0</v>
      </c>
      <c r="D37" s="43">
        <v>31</v>
      </c>
      <c r="E37" s="19"/>
      <c r="F37" s="28">
        <f t="shared" si="4"/>
        <v>0</v>
      </c>
      <c r="G37" s="20"/>
      <c r="H37" s="30">
        <f t="shared" si="5"/>
        <v>0</v>
      </c>
      <c r="I37" s="31">
        <f t="shared" si="2"/>
        <v>44469</v>
      </c>
      <c r="J37" s="81">
        <f>LOOKUP(I37,KURLAR!B32:B396,KURLAR!E32:E396)</f>
        <v>11.9292</v>
      </c>
      <c r="K37" s="33">
        <f t="shared" si="3"/>
        <v>0</v>
      </c>
      <c r="L37" s="17"/>
    </row>
    <row r="38" spans="1:12" x14ac:dyDescent="0.25">
      <c r="A38" s="95">
        <v>44469</v>
      </c>
      <c r="B38" s="96">
        <f t="shared" si="1"/>
        <v>44469</v>
      </c>
      <c r="C38" s="97">
        <f t="shared" si="0"/>
        <v>0</v>
      </c>
      <c r="D38" s="43">
        <v>32</v>
      </c>
      <c r="E38" s="19"/>
      <c r="F38" s="28">
        <f t="shared" si="4"/>
        <v>0</v>
      </c>
      <c r="G38" s="20"/>
      <c r="H38" s="30">
        <f t="shared" si="5"/>
        <v>0</v>
      </c>
      <c r="I38" s="31">
        <f t="shared" si="2"/>
        <v>44469</v>
      </c>
      <c r="J38" s="81">
        <f>LOOKUP(I38,KURLAR!B33:B397,KURLAR!E33:E397)</f>
        <v>11.9292</v>
      </c>
      <c r="K38" s="33">
        <f t="shared" si="3"/>
        <v>0</v>
      </c>
      <c r="L38" s="17"/>
    </row>
    <row r="39" spans="1:12" x14ac:dyDescent="0.25">
      <c r="A39" s="95">
        <v>44469</v>
      </c>
      <c r="B39" s="96">
        <f t="shared" si="1"/>
        <v>44469</v>
      </c>
      <c r="C39" s="97">
        <f t="shared" si="0"/>
        <v>0</v>
      </c>
      <c r="D39" s="43">
        <v>33</v>
      </c>
      <c r="E39" s="19"/>
      <c r="F39" s="28">
        <f t="shared" si="4"/>
        <v>0</v>
      </c>
      <c r="G39" s="20"/>
      <c r="H39" s="30">
        <f t="shared" si="5"/>
        <v>0</v>
      </c>
      <c r="I39" s="31">
        <f t="shared" si="2"/>
        <v>44469</v>
      </c>
      <c r="J39" s="81">
        <f>LOOKUP(I39,KURLAR!B34:B398,KURLAR!E34:E398)</f>
        <v>11.9292</v>
      </c>
      <c r="K39" s="33">
        <f t="shared" si="3"/>
        <v>0</v>
      </c>
      <c r="L39" s="17"/>
    </row>
    <row r="40" spans="1:12" x14ac:dyDescent="0.25">
      <c r="A40" s="95">
        <v>44469</v>
      </c>
      <c r="B40" s="96">
        <f t="shared" si="1"/>
        <v>44469</v>
      </c>
      <c r="C40" s="97">
        <f t="shared" si="0"/>
        <v>0</v>
      </c>
      <c r="D40" s="43">
        <v>34</v>
      </c>
      <c r="E40" s="19"/>
      <c r="F40" s="28">
        <f t="shared" si="4"/>
        <v>0</v>
      </c>
      <c r="G40" s="20"/>
      <c r="H40" s="30">
        <f t="shared" si="5"/>
        <v>0</v>
      </c>
      <c r="I40" s="31">
        <f t="shared" si="2"/>
        <v>44469</v>
      </c>
      <c r="J40" s="81">
        <f>LOOKUP(I40,KURLAR!B35:B399,KURLAR!E35:E399)</f>
        <v>11.9292</v>
      </c>
      <c r="K40" s="33">
        <f t="shared" si="3"/>
        <v>0</v>
      </c>
      <c r="L40" s="17"/>
    </row>
    <row r="41" spans="1:12" x14ac:dyDescent="0.25">
      <c r="A41" s="95">
        <v>44469</v>
      </c>
      <c r="B41" s="96">
        <f t="shared" si="1"/>
        <v>44469</v>
      </c>
      <c r="C41" s="97">
        <f t="shared" si="0"/>
        <v>0</v>
      </c>
      <c r="D41" s="43">
        <v>35</v>
      </c>
      <c r="E41" s="19"/>
      <c r="F41" s="28">
        <f t="shared" si="4"/>
        <v>0</v>
      </c>
      <c r="G41" s="20"/>
      <c r="H41" s="30">
        <f t="shared" si="5"/>
        <v>0</v>
      </c>
      <c r="I41" s="31">
        <f t="shared" si="2"/>
        <v>44469</v>
      </c>
      <c r="J41" s="81">
        <f>LOOKUP(I41,KURLAR!B36:B400,KURLAR!E36:E400)</f>
        <v>11.9292</v>
      </c>
      <c r="K41" s="33">
        <f t="shared" si="3"/>
        <v>0</v>
      </c>
      <c r="L41" s="17"/>
    </row>
    <row r="42" spans="1:12" x14ac:dyDescent="0.25">
      <c r="A42" s="95">
        <v>44469</v>
      </c>
      <c r="B42" s="96">
        <f t="shared" si="1"/>
        <v>44469</v>
      </c>
      <c r="C42" s="97">
        <f t="shared" si="0"/>
        <v>0</v>
      </c>
      <c r="D42" s="43">
        <v>36</v>
      </c>
      <c r="E42" s="19"/>
      <c r="F42" s="28">
        <f t="shared" si="4"/>
        <v>0</v>
      </c>
      <c r="G42" s="20"/>
      <c r="H42" s="30">
        <f t="shared" si="5"/>
        <v>0</v>
      </c>
      <c r="I42" s="31">
        <f t="shared" si="2"/>
        <v>44469</v>
      </c>
      <c r="J42" s="81">
        <f>LOOKUP(I42,KURLAR!B37:B401,KURLAR!E37:E401)</f>
        <v>11.9292</v>
      </c>
      <c r="K42" s="33">
        <f t="shared" si="3"/>
        <v>0</v>
      </c>
      <c r="L42" s="17"/>
    </row>
    <row r="43" spans="1:12" x14ac:dyDescent="0.25">
      <c r="A43" s="95">
        <v>44469</v>
      </c>
      <c r="B43" s="96">
        <f t="shared" si="1"/>
        <v>44469</v>
      </c>
      <c r="C43" s="97">
        <f t="shared" si="0"/>
        <v>0</v>
      </c>
      <c r="D43" s="43">
        <v>37</v>
      </c>
      <c r="E43" s="19"/>
      <c r="F43" s="28">
        <f t="shared" si="4"/>
        <v>0</v>
      </c>
      <c r="G43" s="20"/>
      <c r="H43" s="30">
        <f t="shared" si="5"/>
        <v>0</v>
      </c>
      <c r="I43" s="31">
        <f t="shared" si="2"/>
        <v>44469</v>
      </c>
      <c r="J43" s="81">
        <f>LOOKUP(I43,KURLAR!B38:B402,KURLAR!E38:E402)</f>
        <v>11.9292</v>
      </c>
      <c r="K43" s="33">
        <f t="shared" si="3"/>
        <v>0</v>
      </c>
      <c r="L43" s="17"/>
    </row>
    <row r="44" spans="1:12" x14ac:dyDescent="0.25">
      <c r="A44" s="95">
        <v>44469</v>
      </c>
      <c r="B44" s="96">
        <f t="shared" si="1"/>
        <v>44469</v>
      </c>
      <c r="C44" s="97">
        <f t="shared" si="0"/>
        <v>0</v>
      </c>
      <c r="D44" s="43">
        <v>38</v>
      </c>
      <c r="E44" s="19"/>
      <c r="F44" s="28">
        <f t="shared" si="4"/>
        <v>0</v>
      </c>
      <c r="G44" s="20"/>
      <c r="H44" s="30">
        <f t="shared" si="5"/>
        <v>0</v>
      </c>
      <c r="I44" s="31">
        <f t="shared" si="2"/>
        <v>44469</v>
      </c>
      <c r="J44" s="81">
        <f>LOOKUP(I44,KURLAR!B39:B403,KURLAR!E39:E403)</f>
        <v>11.9292</v>
      </c>
      <c r="K44" s="33">
        <f t="shared" si="3"/>
        <v>0</v>
      </c>
      <c r="L44" s="17"/>
    </row>
    <row r="45" spans="1:12" x14ac:dyDescent="0.25">
      <c r="A45" s="95">
        <v>44469</v>
      </c>
      <c r="B45" s="96">
        <f t="shared" si="1"/>
        <v>44469</v>
      </c>
      <c r="C45" s="97">
        <f t="shared" si="0"/>
        <v>0</v>
      </c>
      <c r="D45" s="43">
        <v>39</v>
      </c>
      <c r="E45" s="19"/>
      <c r="F45" s="28">
        <f t="shared" si="4"/>
        <v>0</v>
      </c>
      <c r="G45" s="20"/>
      <c r="H45" s="30">
        <f t="shared" si="5"/>
        <v>0</v>
      </c>
      <c r="I45" s="31">
        <f t="shared" si="2"/>
        <v>44469</v>
      </c>
      <c r="J45" s="81">
        <f>LOOKUP(I45,KURLAR!B40:B404,KURLAR!E40:E404)</f>
        <v>11.9292</v>
      </c>
      <c r="K45" s="33">
        <f t="shared" si="3"/>
        <v>0</v>
      </c>
      <c r="L45" s="17"/>
    </row>
    <row r="46" spans="1:12" x14ac:dyDescent="0.25">
      <c r="A46" s="95">
        <v>44469</v>
      </c>
      <c r="B46" s="96">
        <f t="shared" si="1"/>
        <v>44469</v>
      </c>
      <c r="C46" s="97">
        <f t="shared" si="0"/>
        <v>0</v>
      </c>
      <c r="D46" s="43">
        <v>40</v>
      </c>
      <c r="E46" s="19"/>
      <c r="F46" s="28">
        <f t="shared" si="4"/>
        <v>0</v>
      </c>
      <c r="G46" s="20"/>
      <c r="H46" s="30">
        <f t="shared" si="5"/>
        <v>0</v>
      </c>
      <c r="I46" s="31">
        <f t="shared" si="2"/>
        <v>44469</v>
      </c>
      <c r="J46" s="81">
        <f>LOOKUP(I46,KURLAR!B41:B405,KURLAR!E41:E405)</f>
        <v>11.9292</v>
      </c>
      <c r="K46" s="33">
        <f t="shared" si="3"/>
        <v>0</v>
      </c>
      <c r="L46" s="17"/>
    </row>
    <row r="47" spans="1:12" x14ac:dyDescent="0.25">
      <c r="A47" s="95">
        <v>44469</v>
      </c>
      <c r="B47" s="96">
        <f t="shared" si="1"/>
        <v>44469</v>
      </c>
      <c r="C47" s="97">
        <f t="shared" si="0"/>
        <v>0</v>
      </c>
      <c r="D47" s="43">
        <v>41</v>
      </c>
      <c r="E47" s="19"/>
      <c r="F47" s="28">
        <f t="shared" si="4"/>
        <v>0</v>
      </c>
      <c r="G47" s="20"/>
      <c r="H47" s="30">
        <f t="shared" si="5"/>
        <v>0</v>
      </c>
      <c r="I47" s="31">
        <f t="shared" si="2"/>
        <v>44469</v>
      </c>
      <c r="J47" s="81">
        <f>LOOKUP(I47,KURLAR!B42:B406,KURLAR!E42:E406)</f>
        <v>11.9292</v>
      </c>
      <c r="K47" s="33">
        <f t="shared" si="3"/>
        <v>0</v>
      </c>
      <c r="L47" s="17"/>
    </row>
    <row r="48" spans="1:12" x14ac:dyDescent="0.25">
      <c r="A48" s="95">
        <v>44469</v>
      </c>
      <c r="B48" s="96">
        <f t="shared" si="1"/>
        <v>44469</v>
      </c>
      <c r="C48" s="97">
        <f t="shared" si="0"/>
        <v>0</v>
      </c>
      <c r="D48" s="43">
        <v>42</v>
      </c>
      <c r="E48" s="19"/>
      <c r="F48" s="28">
        <f t="shared" si="4"/>
        <v>0</v>
      </c>
      <c r="G48" s="20"/>
      <c r="H48" s="30">
        <f t="shared" si="5"/>
        <v>0</v>
      </c>
      <c r="I48" s="31">
        <f t="shared" si="2"/>
        <v>44469</v>
      </c>
      <c r="J48" s="81">
        <f>LOOKUP(I48,KURLAR!B43:B407,KURLAR!E43:E407)</f>
        <v>11.9292</v>
      </c>
      <c r="K48" s="33">
        <f t="shared" si="3"/>
        <v>0</v>
      </c>
      <c r="L48" s="17"/>
    </row>
    <row r="49" spans="1:12" x14ac:dyDescent="0.25">
      <c r="A49" s="95">
        <v>44469</v>
      </c>
      <c r="B49" s="96">
        <f t="shared" si="1"/>
        <v>44469</v>
      </c>
      <c r="C49" s="97">
        <f t="shared" si="0"/>
        <v>0</v>
      </c>
      <c r="D49" s="43">
        <v>43</v>
      </c>
      <c r="E49" s="19"/>
      <c r="F49" s="28">
        <f t="shared" si="4"/>
        <v>0</v>
      </c>
      <c r="G49" s="20"/>
      <c r="H49" s="30">
        <f t="shared" si="5"/>
        <v>0</v>
      </c>
      <c r="I49" s="31">
        <f t="shared" si="2"/>
        <v>44469</v>
      </c>
      <c r="J49" s="81">
        <f>LOOKUP(I49,KURLAR!B44:B408,KURLAR!E44:E408)</f>
        <v>11.9292</v>
      </c>
      <c r="K49" s="33">
        <f t="shared" si="3"/>
        <v>0</v>
      </c>
      <c r="L49" s="17"/>
    </row>
    <row r="50" spans="1:12" x14ac:dyDescent="0.25">
      <c r="A50" s="95">
        <v>44469</v>
      </c>
      <c r="B50" s="96">
        <f t="shared" si="1"/>
        <v>44469</v>
      </c>
      <c r="C50" s="97">
        <f t="shared" si="0"/>
        <v>0</v>
      </c>
      <c r="D50" s="43">
        <v>44</v>
      </c>
      <c r="E50" s="19"/>
      <c r="F50" s="28">
        <f t="shared" si="4"/>
        <v>0</v>
      </c>
      <c r="G50" s="20"/>
      <c r="H50" s="30">
        <f t="shared" si="5"/>
        <v>0</v>
      </c>
      <c r="I50" s="31">
        <f t="shared" si="2"/>
        <v>44469</v>
      </c>
      <c r="J50" s="81">
        <f>LOOKUP(I50,KURLAR!B45:B409,KURLAR!E45:E409)</f>
        <v>11.9292</v>
      </c>
      <c r="K50" s="33">
        <f t="shared" si="3"/>
        <v>0</v>
      </c>
      <c r="L50" s="17"/>
    </row>
    <row r="51" spans="1:12" x14ac:dyDescent="0.25">
      <c r="A51" s="95">
        <v>44469</v>
      </c>
      <c r="B51" s="96">
        <f t="shared" si="1"/>
        <v>44469</v>
      </c>
      <c r="C51" s="97">
        <f t="shared" si="0"/>
        <v>0</v>
      </c>
      <c r="D51" s="43">
        <v>45</v>
      </c>
      <c r="E51" s="19"/>
      <c r="F51" s="28">
        <f t="shared" si="4"/>
        <v>0</v>
      </c>
      <c r="G51" s="20"/>
      <c r="H51" s="30">
        <f t="shared" si="5"/>
        <v>0</v>
      </c>
      <c r="I51" s="31">
        <f t="shared" si="2"/>
        <v>44469</v>
      </c>
      <c r="J51" s="81">
        <f>LOOKUP(I51,KURLAR!B46:B410,KURLAR!E46:E410)</f>
        <v>11.9292</v>
      </c>
      <c r="K51" s="33">
        <f t="shared" si="3"/>
        <v>0</v>
      </c>
      <c r="L51" s="17"/>
    </row>
    <row r="52" spans="1:12" x14ac:dyDescent="0.25">
      <c r="A52" s="95">
        <v>44469</v>
      </c>
      <c r="B52" s="96">
        <f t="shared" si="1"/>
        <v>44469</v>
      </c>
      <c r="C52" s="97">
        <f t="shared" si="0"/>
        <v>0</v>
      </c>
      <c r="D52" s="43">
        <v>46</v>
      </c>
      <c r="E52" s="19"/>
      <c r="F52" s="28">
        <f t="shared" si="4"/>
        <v>0</v>
      </c>
      <c r="G52" s="20"/>
      <c r="H52" s="30">
        <f t="shared" si="5"/>
        <v>0</v>
      </c>
      <c r="I52" s="31">
        <f t="shared" si="2"/>
        <v>44469</v>
      </c>
      <c r="J52" s="81">
        <f>LOOKUP(I52,KURLAR!B47:B411,KURLAR!E47:E411)</f>
        <v>11.9292</v>
      </c>
      <c r="K52" s="33">
        <f t="shared" si="3"/>
        <v>0</v>
      </c>
      <c r="L52" s="17"/>
    </row>
    <row r="53" spans="1:12" x14ac:dyDescent="0.25">
      <c r="A53" s="95">
        <v>44469</v>
      </c>
      <c r="B53" s="96">
        <f t="shared" si="1"/>
        <v>44469</v>
      </c>
      <c r="C53" s="97">
        <f t="shared" si="0"/>
        <v>0</v>
      </c>
      <c r="D53" s="43">
        <v>47</v>
      </c>
      <c r="E53" s="19"/>
      <c r="F53" s="28">
        <f t="shared" si="4"/>
        <v>0</v>
      </c>
      <c r="G53" s="20"/>
      <c r="H53" s="30">
        <f t="shared" si="5"/>
        <v>0</v>
      </c>
      <c r="I53" s="31">
        <f t="shared" si="2"/>
        <v>44469</v>
      </c>
      <c r="J53" s="81">
        <f>LOOKUP(I53,KURLAR!B48:B412,KURLAR!E48:E412)</f>
        <v>11.9292</v>
      </c>
      <c r="K53" s="33">
        <f t="shared" si="3"/>
        <v>0</v>
      </c>
      <c r="L53" s="17"/>
    </row>
    <row r="54" spans="1:12" x14ac:dyDescent="0.25">
      <c r="A54" s="95">
        <v>44469</v>
      </c>
      <c r="B54" s="96">
        <f t="shared" si="1"/>
        <v>44469</v>
      </c>
      <c r="C54" s="97">
        <f t="shared" si="0"/>
        <v>0</v>
      </c>
      <c r="D54" s="43">
        <v>48</v>
      </c>
      <c r="E54" s="19"/>
      <c r="F54" s="28">
        <f t="shared" si="4"/>
        <v>0</v>
      </c>
      <c r="G54" s="20"/>
      <c r="H54" s="30">
        <f t="shared" si="5"/>
        <v>0</v>
      </c>
      <c r="I54" s="31">
        <f t="shared" si="2"/>
        <v>44469</v>
      </c>
      <c r="J54" s="81">
        <f>LOOKUP(I54,KURLAR!B49:B413,KURLAR!E49:E413)</f>
        <v>11.9292</v>
      </c>
      <c r="K54" s="33">
        <f t="shared" si="3"/>
        <v>0</v>
      </c>
      <c r="L54" s="17"/>
    </row>
    <row r="55" spans="1:12" x14ac:dyDescent="0.25">
      <c r="A55" s="95">
        <v>44469</v>
      </c>
      <c r="B55" s="96">
        <f t="shared" si="1"/>
        <v>44469</v>
      </c>
      <c r="C55" s="97">
        <f t="shared" si="0"/>
        <v>0</v>
      </c>
      <c r="D55" s="43">
        <v>49</v>
      </c>
      <c r="E55" s="19"/>
      <c r="F55" s="28">
        <f t="shared" si="4"/>
        <v>0</v>
      </c>
      <c r="G55" s="20"/>
      <c r="H55" s="30">
        <f t="shared" si="5"/>
        <v>0</v>
      </c>
      <c r="I55" s="31">
        <f t="shared" si="2"/>
        <v>44469</v>
      </c>
      <c r="J55" s="81">
        <f>LOOKUP(I55,KURLAR!B50:B414,KURLAR!E50:E414)</f>
        <v>11.9292</v>
      </c>
      <c r="K55" s="33">
        <f t="shared" si="3"/>
        <v>0</v>
      </c>
      <c r="L55" s="17"/>
    </row>
    <row r="56" spans="1:12" x14ac:dyDescent="0.25">
      <c r="A56" s="95">
        <v>44469</v>
      </c>
      <c r="B56" s="96">
        <f t="shared" si="1"/>
        <v>44469</v>
      </c>
      <c r="C56" s="97">
        <f t="shared" si="0"/>
        <v>0</v>
      </c>
      <c r="D56" s="43">
        <v>50</v>
      </c>
      <c r="E56" s="19"/>
      <c r="F56" s="28">
        <f t="shared" si="4"/>
        <v>0</v>
      </c>
      <c r="G56" s="20"/>
      <c r="H56" s="30">
        <f t="shared" si="5"/>
        <v>0</v>
      </c>
      <c r="I56" s="31">
        <f t="shared" si="2"/>
        <v>44469</v>
      </c>
      <c r="J56" s="81">
        <f>LOOKUP(I56,KURLAR!B51:B415,KURLAR!E51:E415)</f>
        <v>11.9292</v>
      </c>
      <c r="K56" s="33">
        <f t="shared" si="3"/>
        <v>0</v>
      </c>
      <c r="L56" s="17"/>
    </row>
    <row r="57" spans="1:12" x14ac:dyDescent="0.25">
      <c r="A57" s="95">
        <v>44469</v>
      </c>
      <c r="B57" s="96">
        <f t="shared" si="1"/>
        <v>44469</v>
      </c>
      <c r="C57" s="97">
        <f t="shared" si="0"/>
        <v>0</v>
      </c>
      <c r="D57" s="43">
        <v>51</v>
      </c>
      <c r="E57" s="19"/>
      <c r="F57" s="28">
        <f t="shared" si="4"/>
        <v>0</v>
      </c>
      <c r="G57" s="20"/>
      <c r="H57" s="30">
        <f t="shared" si="5"/>
        <v>0</v>
      </c>
      <c r="I57" s="31">
        <f t="shared" si="2"/>
        <v>44469</v>
      </c>
      <c r="J57" s="81">
        <f>LOOKUP(I57,KURLAR!B52:B416,KURLAR!E52:E416)</f>
        <v>11.9292</v>
      </c>
      <c r="K57" s="33">
        <f t="shared" si="3"/>
        <v>0</v>
      </c>
      <c r="L57" s="17"/>
    </row>
    <row r="58" spans="1:12" x14ac:dyDescent="0.25">
      <c r="A58" s="95">
        <v>44469</v>
      </c>
      <c r="B58" s="96">
        <f t="shared" si="1"/>
        <v>44469</v>
      </c>
      <c r="C58" s="97">
        <f t="shared" si="0"/>
        <v>0</v>
      </c>
      <c r="D58" s="43">
        <v>52</v>
      </c>
      <c r="E58" s="19"/>
      <c r="F58" s="28">
        <f t="shared" si="4"/>
        <v>0</v>
      </c>
      <c r="G58" s="20"/>
      <c r="H58" s="30">
        <f t="shared" si="5"/>
        <v>0</v>
      </c>
      <c r="I58" s="31">
        <f t="shared" si="2"/>
        <v>44469</v>
      </c>
      <c r="J58" s="81">
        <f>LOOKUP(I58,KURLAR!B53:B417,KURLAR!E53:E417)</f>
        <v>11.9292</v>
      </c>
      <c r="K58" s="33">
        <f t="shared" si="3"/>
        <v>0</v>
      </c>
      <c r="L58" s="17"/>
    </row>
    <row r="59" spans="1:12" x14ac:dyDescent="0.25">
      <c r="A59" s="95">
        <v>44469</v>
      </c>
      <c r="B59" s="96">
        <f t="shared" si="1"/>
        <v>44469</v>
      </c>
      <c r="C59" s="97">
        <f t="shared" si="0"/>
        <v>0</v>
      </c>
      <c r="D59" s="43">
        <v>53</v>
      </c>
      <c r="E59" s="19"/>
      <c r="F59" s="28">
        <f t="shared" si="4"/>
        <v>0</v>
      </c>
      <c r="G59" s="20"/>
      <c r="H59" s="30">
        <f t="shared" si="5"/>
        <v>0</v>
      </c>
      <c r="I59" s="31">
        <f t="shared" si="2"/>
        <v>44469</v>
      </c>
      <c r="J59" s="81">
        <f>LOOKUP(I59,KURLAR!B54:B418,KURLAR!E54:E418)</f>
        <v>11.9292</v>
      </c>
      <c r="K59" s="33">
        <f t="shared" si="3"/>
        <v>0</v>
      </c>
      <c r="L59" s="17"/>
    </row>
    <row r="60" spans="1:12" x14ac:dyDescent="0.25">
      <c r="A60" s="95">
        <v>44469</v>
      </c>
      <c r="B60" s="96">
        <f t="shared" si="1"/>
        <v>44469</v>
      </c>
      <c r="C60" s="97">
        <f t="shared" si="0"/>
        <v>0</v>
      </c>
      <c r="D60" s="43">
        <v>54</v>
      </c>
      <c r="E60" s="19"/>
      <c r="F60" s="28">
        <f t="shared" si="4"/>
        <v>0</v>
      </c>
      <c r="G60" s="20"/>
      <c r="H60" s="30">
        <f t="shared" si="5"/>
        <v>0</v>
      </c>
      <c r="I60" s="31">
        <f t="shared" si="2"/>
        <v>44469</v>
      </c>
      <c r="J60" s="81">
        <f>LOOKUP(I60,KURLAR!B55:B419,KURLAR!E55:E419)</f>
        <v>11.9292</v>
      </c>
      <c r="K60" s="33">
        <f t="shared" si="3"/>
        <v>0</v>
      </c>
      <c r="L60" s="17"/>
    </row>
    <row r="61" spans="1:12" x14ac:dyDescent="0.25">
      <c r="A61" s="95">
        <v>44469</v>
      </c>
      <c r="B61" s="96">
        <f t="shared" si="1"/>
        <v>44469</v>
      </c>
      <c r="C61" s="97">
        <f t="shared" si="0"/>
        <v>0</v>
      </c>
      <c r="D61" s="43">
        <v>55</v>
      </c>
      <c r="E61" s="19"/>
      <c r="F61" s="28">
        <f t="shared" si="4"/>
        <v>0</v>
      </c>
      <c r="G61" s="20"/>
      <c r="H61" s="30">
        <f t="shared" si="5"/>
        <v>0</v>
      </c>
      <c r="I61" s="31">
        <f t="shared" si="2"/>
        <v>44469</v>
      </c>
      <c r="J61" s="81">
        <f>LOOKUP(I61,KURLAR!B56:B420,KURLAR!E56:E420)</f>
        <v>11.9292</v>
      </c>
      <c r="K61" s="33">
        <f t="shared" si="3"/>
        <v>0</v>
      </c>
      <c r="L61" s="17"/>
    </row>
    <row r="62" spans="1:12" x14ac:dyDescent="0.25">
      <c r="A62" s="95">
        <v>44469</v>
      </c>
      <c r="B62" s="96">
        <f t="shared" si="1"/>
        <v>44469</v>
      </c>
      <c r="C62" s="97">
        <f t="shared" si="0"/>
        <v>0</v>
      </c>
      <c r="D62" s="43">
        <v>56</v>
      </c>
      <c r="E62" s="19"/>
      <c r="F62" s="28">
        <f t="shared" si="4"/>
        <v>0</v>
      </c>
      <c r="G62" s="20"/>
      <c r="H62" s="30">
        <f t="shared" si="5"/>
        <v>0</v>
      </c>
      <c r="I62" s="31">
        <f t="shared" si="2"/>
        <v>44469</v>
      </c>
      <c r="J62" s="81">
        <f>LOOKUP(I62,KURLAR!B57:B421,KURLAR!E57:E421)</f>
        <v>11.9292</v>
      </c>
      <c r="K62" s="33">
        <f t="shared" si="3"/>
        <v>0</v>
      </c>
      <c r="L62" s="17"/>
    </row>
    <row r="63" spans="1:12" x14ac:dyDescent="0.25">
      <c r="A63" s="95">
        <v>44469</v>
      </c>
      <c r="B63" s="96">
        <f t="shared" si="1"/>
        <v>44469</v>
      </c>
      <c r="C63" s="97">
        <f t="shared" si="0"/>
        <v>0</v>
      </c>
      <c r="D63" s="43">
        <v>57</v>
      </c>
      <c r="E63" s="19"/>
      <c r="F63" s="28">
        <f t="shared" si="4"/>
        <v>0</v>
      </c>
      <c r="G63" s="20"/>
      <c r="H63" s="30">
        <f t="shared" si="5"/>
        <v>0</v>
      </c>
      <c r="I63" s="31">
        <f t="shared" si="2"/>
        <v>44469</v>
      </c>
      <c r="J63" s="81">
        <f>LOOKUP(I63,KURLAR!B58:B422,KURLAR!E58:E422)</f>
        <v>11.9292</v>
      </c>
      <c r="K63" s="33">
        <f t="shared" si="3"/>
        <v>0</v>
      </c>
      <c r="L63" s="17"/>
    </row>
    <row r="64" spans="1:12" x14ac:dyDescent="0.25">
      <c r="A64" s="95">
        <v>44469</v>
      </c>
      <c r="B64" s="96">
        <f t="shared" si="1"/>
        <v>44469</v>
      </c>
      <c r="C64" s="97">
        <f t="shared" si="0"/>
        <v>0</v>
      </c>
      <c r="D64" s="43">
        <v>58</v>
      </c>
      <c r="E64" s="19"/>
      <c r="F64" s="28">
        <f t="shared" si="4"/>
        <v>0</v>
      </c>
      <c r="G64" s="20"/>
      <c r="H64" s="30">
        <f t="shared" si="5"/>
        <v>0</v>
      </c>
      <c r="I64" s="31">
        <f t="shared" si="2"/>
        <v>44469</v>
      </c>
      <c r="J64" s="81">
        <f>LOOKUP(I64,KURLAR!B59:B423,KURLAR!E59:E423)</f>
        <v>11.9292</v>
      </c>
      <c r="K64" s="33">
        <f t="shared" si="3"/>
        <v>0</v>
      </c>
      <c r="L64" s="17"/>
    </row>
    <row r="65" spans="1:12" x14ac:dyDescent="0.25">
      <c r="A65" s="95">
        <v>44469</v>
      </c>
      <c r="B65" s="96">
        <f t="shared" si="1"/>
        <v>44469</v>
      </c>
      <c r="C65" s="97">
        <f t="shared" si="0"/>
        <v>0</v>
      </c>
      <c r="D65" s="43">
        <v>59</v>
      </c>
      <c r="E65" s="19"/>
      <c r="F65" s="28">
        <f t="shared" si="4"/>
        <v>0</v>
      </c>
      <c r="G65" s="20"/>
      <c r="H65" s="30">
        <f t="shared" si="5"/>
        <v>0</v>
      </c>
      <c r="I65" s="31">
        <f t="shared" si="2"/>
        <v>44469</v>
      </c>
      <c r="J65" s="81">
        <f>LOOKUP(I65,KURLAR!B60:B424,KURLAR!E60:E424)</f>
        <v>11.9292</v>
      </c>
      <c r="K65" s="33">
        <f t="shared" si="3"/>
        <v>0</v>
      </c>
      <c r="L65" s="17"/>
    </row>
    <row r="66" spans="1:12" x14ac:dyDescent="0.25">
      <c r="A66" s="95">
        <v>44469</v>
      </c>
      <c r="B66" s="96">
        <f t="shared" si="1"/>
        <v>44469</v>
      </c>
      <c r="C66" s="97">
        <f t="shared" si="0"/>
        <v>0</v>
      </c>
      <c r="D66" s="43">
        <v>60</v>
      </c>
      <c r="E66" s="19"/>
      <c r="F66" s="28">
        <f t="shared" si="4"/>
        <v>0</v>
      </c>
      <c r="G66" s="20"/>
      <c r="H66" s="30">
        <f t="shared" si="5"/>
        <v>0</v>
      </c>
      <c r="I66" s="31">
        <f t="shared" si="2"/>
        <v>44469</v>
      </c>
      <c r="J66" s="81">
        <f>LOOKUP(I66,KURLAR!B61:B425,KURLAR!E61:E425)</f>
        <v>11.9292</v>
      </c>
      <c r="K66" s="33">
        <f t="shared" si="3"/>
        <v>0</v>
      </c>
      <c r="L66" s="17"/>
    </row>
    <row r="67" spans="1:12" x14ac:dyDescent="0.25">
      <c r="A67" s="95">
        <v>44469</v>
      </c>
      <c r="B67" s="96">
        <f t="shared" si="1"/>
        <v>44469</v>
      </c>
      <c r="C67" s="97">
        <f t="shared" si="0"/>
        <v>0</v>
      </c>
      <c r="D67" s="43">
        <v>61</v>
      </c>
      <c r="E67" s="19"/>
      <c r="F67" s="28">
        <f t="shared" si="4"/>
        <v>0</v>
      </c>
      <c r="G67" s="20"/>
      <c r="H67" s="30">
        <f t="shared" si="5"/>
        <v>0</v>
      </c>
      <c r="I67" s="31">
        <f t="shared" si="2"/>
        <v>44469</v>
      </c>
      <c r="J67" s="81">
        <f>LOOKUP(I67,KURLAR!B62:B426,KURLAR!E62:E426)</f>
        <v>11.9292</v>
      </c>
      <c r="K67" s="33">
        <f t="shared" si="3"/>
        <v>0</v>
      </c>
      <c r="L67" s="17"/>
    </row>
    <row r="68" spans="1:12" x14ac:dyDescent="0.25">
      <c r="A68" s="95">
        <v>44469</v>
      </c>
      <c r="B68" s="96">
        <f t="shared" si="1"/>
        <v>44469</v>
      </c>
      <c r="C68" s="97">
        <f t="shared" si="0"/>
        <v>0</v>
      </c>
      <c r="D68" s="43">
        <v>62</v>
      </c>
      <c r="E68" s="19"/>
      <c r="F68" s="28">
        <f t="shared" si="4"/>
        <v>0</v>
      </c>
      <c r="G68" s="20"/>
      <c r="H68" s="30">
        <f t="shared" si="5"/>
        <v>0</v>
      </c>
      <c r="I68" s="31">
        <f t="shared" si="2"/>
        <v>44469</v>
      </c>
      <c r="J68" s="81">
        <f>LOOKUP(I68,KURLAR!B63:B427,KURLAR!E63:E427)</f>
        <v>11.9292</v>
      </c>
      <c r="K68" s="33">
        <f t="shared" si="3"/>
        <v>0</v>
      </c>
      <c r="L68" s="17"/>
    </row>
    <row r="69" spans="1:12" x14ac:dyDescent="0.25">
      <c r="A69" s="95">
        <v>44469</v>
      </c>
      <c r="B69" s="96">
        <f t="shared" si="1"/>
        <v>44469</v>
      </c>
      <c r="C69" s="97">
        <f t="shared" si="0"/>
        <v>0</v>
      </c>
      <c r="D69" s="43">
        <v>63</v>
      </c>
      <c r="E69" s="19"/>
      <c r="F69" s="28">
        <f t="shared" si="4"/>
        <v>0</v>
      </c>
      <c r="G69" s="20"/>
      <c r="H69" s="30">
        <f t="shared" si="5"/>
        <v>0</v>
      </c>
      <c r="I69" s="31">
        <f t="shared" si="2"/>
        <v>44469</v>
      </c>
      <c r="J69" s="81">
        <f>LOOKUP(I69,KURLAR!B64:B428,KURLAR!E64:E428)</f>
        <v>11.9292</v>
      </c>
      <c r="K69" s="33">
        <f t="shared" si="3"/>
        <v>0</v>
      </c>
      <c r="L69" s="17"/>
    </row>
    <row r="70" spans="1:12" x14ac:dyDescent="0.25">
      <c r="A70" s="95">
        <v>44469</v>
      </c>
      <c r="B70" s="96">
        <f t="shared" si="1"/>
        <v>44469</v>
      </c>
      <c r="C70" s="97">
        <f t="shared" si="0"/>
        <v>0</v>
      </c>
      <c r="D70" s="43">
        <v>64</v>
      </c>
      <c r="E70" s="19"/>
      <c r="F70" s="28">
        <f t="shared" si="4"/>
        <v>0</v>
      </c>
      <c r="G70" s="20"/>
      <c r="H70" s="30">
        <f t="shared" si="5"/>
        <v>0</v>
      </c>
      <c r="I70" s="31">
        <f t="shared" si="2"/>
        <v>44469</v>
      </c>
      <c r="J70" s="81">
        <f>LOOKUP(I70,KURLAR!B65:B429,KURLAR!E65:E429)</f>
        <v>11.9292</v>
      </c>
      <c r="K70" s="33">
        <f t="shared" si="3"/>
        <v>0</v>
      </c>
      <c r="L70" s="17"/>
    </row>
    <row r="71" spans="1:12" x14ac:dyDescent="0.25">
      <c r="A71" s="95">
        <v>44469</v>
      </c>
      <c r="B71" s="96">
        <f t="shared" si="1"/>
        <v>44469</v>
      </c>
      <c r="C71" s="97">
        <f t="shared" ref="C71:C126" si="6">E71</f>
        <v>0</v>
      </c>
      <c r="D71" s="43">
        <v>65</v>
      </c>
      <c r="E71" s="19"/>
      <c r="F71" s="28">
        <f t="shared" si="4"/>
        <v>0</v>
      </c>
      <c r="G71" s="20"/>
      <c r="H71" s="30">
        <f t="shared" si="5"/>
        <v>0</v>
      </c>
      <c r="I71" s="31">
        <f t="shared" si="2"/>
        <v>44469</v>
      </c>
      <c r="J71" s="81">
        <f>LOOKUP(I71,KURLAR!B66:B430,KURLAR!E66:E430)</f>
        <v>11.9292</v>
      </c>
      <c r="K71" s="33">
        <f t="shared" si="3"/>
        <v>0</v>
      </c>
      <c r="L71" s="17"/>
    </row>
    <row r="72" spans="1:12" x14ac:dyDescent="0.25">
      <c r="A72" s="95">
        <v>44469</v>
      </c>
      <c r="B72" s="96">
        <f t="shared" ref="B72:B126" si="7">A72</f>
        <v>44469</v>
      </c>
      <c r="C72" s="97">
        <f t="shared" si="6"/>
        <v>0</v>
      </c>
      <c r="D72" s="43">
        <v>66</v>
      </c>
      <c r="E72" s="19"/>
      <c r="F72" s="28">
        <f t="shared" si="4"/>
        <v>0</v>
      </c>
      <c r="G72" s="20"/>
      <c r="H72" s="30">
        <f t="shared" si="5"/>
        <v>0</v>
      </c>
      <c r="I72" s="31">
        <f t="shared" ref="I72:I126" si="8">IF(C72&gt;=B72,E72,(A72))</f>
        <v>44469</v>
      </c>
      <c r="J72" s="81">
        <f>LOOKUP(I72,KURLAR!B67:B431,KURLAR!E67:E431)</f>
        <v>11.9292</v>
      </c>
      <c r="K72" s="33">
        <f t="shared" ref="K72:K126" si="9">G72*($G$3-J72)</f>
        <v>0</v>
      </c>
      <c r="L72" s="17"/>
    </row>
    <row r="73" spans="1:12" x14ac:dyDescent="0.25">
      <c r="A73" s="95">
        <v>44469</v>
      </c>
      <c r="B73" s="96">
        <f t="shared" si="7"/>
        <v>44469</v>
      </c>
      <c r="C73" s="97">
        <f t="shared" si="6"/>
        <v>0</v>
      </c>
      <c r="D73" s="43">
        <v>67</v>
      </c>
      <c r="E73" s="19"/>
      <c r="F73" s="28">
        <f t="shared" ref="F73:F126" si="10">F72-G72</f>
        <v>0</v>
      </c>
      <c r="G73" s="20"/>
      <c r="H73" s="30">
        <f t="shared" ref="H73:H126" si="11">H72-G73</f>
        <v>0</v>
      </c>
      <c r="I73" s="31">
        <f t="shared" si="8"/>
        <v>44469</v>
      </c>
      <c r="J73" s="81">
        <f>LOOKUP(I73,KURLAR!B68:B432,KURLAR!E68:E432)</f>
        <v>11.9292</v>
      </c>
      <c r="K73" s="33">
        <f t="shared" si="9"/>
        <v>0</v>
      </c>
      <c r="L73" s="17"/>
    </row>
    <row r="74" spans="1:12" x14ac:dyDescent="0.25">
      <c r="A74" s="95">
        <v>44469</v>
      </c>
      <c r="B74" s="96">
        <f t="shared" si="7"/>
        <v>44469</v>
      </c>
      <c r="C74" s="97">
        <f t="shared" si="6"/>
        <v>0</v>
      </c>
      <c r="D74" s="43">
        <v>68</v>
      </c>
      <c r="E74" s="19"/>
      <c r="F74" s="28">
        <f t="shared" si="10"/>
        <v>0</v>
      </c>
      <c r="G74" s="20"/>
      <c r="H74" s="30">
        <f t="shared" si="11"/>
        <v>0</v>
      </c>
      <c r="I74" s="31">
        <f t="shared" si="8"/>
        <v>44469</v>
      </c>
      <c r="J74" s="81">
        <f>LOOKUP(I74,KURLAR!B69:B433,KURLAR!E69:E433)</f>
        <v>11.9292</v>
      </c>
      <c r="K74" s="33">
        <f t="shared" si="9"/>
        <v>0</v>
      </c>
      <c r="L74" s="17"/>
    </row>
    <row r="75" spans="1:12" x14ac:dyDescent="0.25">
      <c r="A75" s="95">
        <v>44469</v>
      </c>
      <c r="B75" s="96">
        <f t="shared" si="7"/>
        <v>44469</v>
      </c>
      <c r="C75" s="97">
        <f t="shared" si="6"/>
        <v>0</v>
      </c>
      <c r="D75" s="43">
        <v>69</v>
      </c>
      <c r="E75" s="19"/>
      <c r="F75" s="28">
        <f t="shared" si="10"/>
        <v>0</v>
      </c>
      <c r="G75" s="20"/>
      <c r="H75" s="30">
        <f t="shared" si="11"/>
        <v>0</v>
      </c>
      <c r="I75" s="31">
        <f t="shared" si="8"/>
        <v>44469</v>
      </c>
      <c r="J75" s="81">
        <f>LOOKUP(I75,KURLAR!B70:B434,KURLAR!E70:E434)</f>
        <v>11.9292</v>
      </c>
      <c r="K75" s="33">
        <f t="shared" si="9"/>
        <v>0</v>
      </c>
      <c r="L75" s="17"/>
    </row>
    <row r="76" spans="1:12" x14ac:dyDescent="0.25">
      <c r="A76" s="95">
        <v>44469</v>
      </c>
      <c r="B76" s="96">
        <f t="shared" si="7"/>
        <v>44469</v>
      </c>
      <c r="C76" s="97">
        <f t="shared" si="6"/>
        <v>0</v>
      </c>
      <c r="D76" s="43">
        <v>70</v>
      </c>
      <c r="E76" s="19"/>
      <c r="F76" s="28">
        <f t="shared" si="10"/>
        <v>0</v>
      </c>
      <c r="G76" s="20"/>
      <c r="H76" s="30">
        <f t="shared" si="11"/>
        <v>0</v>
      </c>
      <c r="I76" s="31">
        <f t="shared" si="8"/>
        <v>44469</v>
      </c>
      <c r="J76" s="81">
        <f>LOOKUP(I76,KURLAR!B71:B435,KURLAR!E71:E435)</f>
        <v>11.9292</v>
      </c>
      <c r="K76" s="33">
        <f t="shared" si="9"/>
        <v>0</v>
      </c>
      <c r="L76" s="17"/>
    </row>
    <row r="77" spans="1:12" x14ac:dyDescent="0.25">
      <c r="A77" s="95">
        <v>44469</v>
      </c>
      <c r="B77" s="96">
        <f t="shared" si="7"/>
        <v>44469</v>
      </c>
      <c r="C77" s="97">
        <f t="shared" si="6"/>
        <v>0</v>
      </c>
      <c r="D77" s="43">
        <v>71</v>
      </c>
      <c r="E77" s="19"/>
      <c r="F77" s="28">
        <f t="shared" si="10"/>
        <v>0</v>
      </c>
      <c r="G77" s="20"/>
      <c r="H77" s="30">
        <f t="shared" si="11"/>
        <v>0</v>
      </c>
      <c r="I77" s="31">
        <f t="shared" si="8"/>
        <v>44469</v>
      </c>
      <c r="J77" s="81">
        <f>LOOKUP(I77,KURLAR!B72:B436,KURLAR!E72:E436)</f>
        <v>11.9292</v>
      </c>
      <c r="K77" s="33">
        <f t="shared" si="9"/>
        <v>0</v>
      </c>
      <c r="L77" s="17"/>
    </row>
    <row r="78" spans="1:12" x14ac:dyDescent="0.25">
      <c r="A78" s="95">
        <v>44469</v>
      </c>
      <c r="B78" s="96">
        <f t="shared" si="7"/>
        <v>44469</v>
      </c>
      <c r="C78" s="97">
        <f t="shared" si="6"/>
        <v>0</v>
      </c>
      <c r="D78" s="43">
        <v>72</v>
      </c>
      <c r="E78" s="19"/>
      <c r="F78" s="28">
        <f t="shared" si="10"/>
        <v>0</v>
      </c>
      <c r="G78" s="20"/>
      <c r="H78" s="30">
        <f t="shared" si="11"/>
        <v>0</v>
      </c>
      <c r="I78" s="31">
        <f t="shared" si="8"/>
        <v>44469</v>
      </c>
      <c r="J78" s="81">
        <f>LOOKUP(I78,KURLAR!B73:B437,KURLAR!E73:E437)</f>
        <v>11.9292</v>
      </c>
      <c r="K78" s="33">
        <f t="shared" si="9"/>
        <v>0</v>
      </c>
      <c r="L78" s="17"/>
    </row>
    <row r="79" spans="1:12" x14ac:dyDescent="0.25">
      <c r="A79" s="95">
        <v>44469</v>
      </c>
      <c r="B79" s="96">
        <f t="shared" si="7"/>
        <v>44469</v>
      </c>
      <c r="C79" s="97">
        <f t="shared" si="6"/>
        <v>0</v>
      </c>
      <c r="D79" s="43">
        <v>73</v>
      </c>
      <c r="E79" s="19"/>
      <c r="F79" s="28">
        <f t="shared" si="10"/>
        <v>0</v>
      </c>
      <c r="G79" s="20"/>
      <c r="H79" s="30">
        <f t="shared" si="11"/>
        <v>0</v>
      </c>
      <c r="I79" s="31">
        <f t="shared" si="8"/>
        <v>44469</v>
      </c>
      <c r="J79" s="81">
        <f>LOOKUP(I79,KURLAR!B74:B438,KURLAR!E74:E438)</f>
        <v>11.9292</v>
      </c>
      <c r="K79" s="33">
        <f t="shared" si="9"/>
        <v>0</v>
      </c>
      <c r="L79" s="17"/>
    </row>
    <row r="80" spans="1:12" x14ac:dyDescent="0.25">
      <c r="A80" s="95">
        <v>44469</v>
      </c>
      <c r="B80" s="96">
        <f t="shared" si="7"/>
        <v>44469</v>
      </c>
      <c r="C80" s="97">
        <f t="shared" si="6"/>
        <v>0</v>
      </c>
      <c r="D80" s="43">
        <v>74</v>
      </c>
      <c r="E80" s="19"/>
      <c r="F80" s="28">
        <f t="shared" si="10"/>
        <v>0</v>
      </c>
      <c r="G80" s="20"/>
      <c r="H80" s="30">
        <f t="shared" si="11"/>
        <v>0</v>
      </c>
      <c r="I80" s="31">
        <f t="shared" si="8"/>
        <v>44469</v>
      </c>
      <c r="J80" s="81">
        <f>LOOKUP(I80,KURLAR!B75:B439,KURLAR!E75:E439)</f>
        <v>11.9292</v>
      </c>
      <c r="K80" s="33">
        <f t="shared" si="9"/>
        <v>0</v>
      </c>
      <c r="L80" s="17"/>
    </row>
    <row r="81" spans="1:12" x14ac:dyDescent="0.25">
      <c r="A81" s="95">
        <v>44469</v>
      </c>
      <c r="B81" s="96">
        <f t="shared" si="7"/>
        <v>44469</v>
      </c>
      <c r="C81" s="97">
        <f t="shared" si="6"/>
        <v>0</v>
      </c>
      <c r="D81" s="43">
        <v>75</v>
      </c>
      <c r="E81" s="19"/>
      <c r="F81" s="28">
        <f t="shared" si="10"/>
        <v>0</v>
      </c>
      <c r="G81" s="20"/>
      <c r="H81" s="30">
        <f t="shared" si="11"/>
        <v>0</v>
      </c>
      <c r="I81" s="31">
        <f t="shared" si="8"/>
        <v>44469</v>
      </c>
      <c r="J81" s="81">
        <f>LOOKUP(I81,KURLAR!B76:B440,KURLAR!E76:E440)</f>
        <v>11.9292</v>
      </c>
      <c r="K81" s="33">
        <f t="shared" si="9"/>
        <v>0</v>
      </c>
      <c r="L81" s="17"/>
    </row>
    <row r="82" spans="1:12" x14ac:dyDescent="0.25">
      <c r="A82" s="95">
        <v>44469</v>
      </c>
      <c r="B82" s="96">
        <f t="shared" si="7"/>
        <v>44469</v>
      </c>
      <c r="C82" s="97">
        <f t="shared" si="6"/>
        <v>0</v>
      </c>
      <c r="D82" s="43">
        <v>76</v>
      </c>
      <c r="E82" s="19"/>
      <c r="F82" s="28">
        <f t="shared" si="10"/>
        <v>0</v>
      </c>
      <c r="G82" s="20"/>
      <c r="H82" s="30">
        <f t="shared" si="11"/>
        <v>0</v>
      </c>
      <c r="I82" s="31">
        <f t="shared" si="8"/>
        <v>44469</v>
      </c>
      <c r="J82" s="81">
        <f>LOOKUP(I82,KURLAR!B77:B441,KURLAR!E77:E441)</f>
        <v>11.9292</v>
      </c>
      <c r="K82" s="33">
        <f t="shared" si="9"/>
        <v>0</v>
      </c>
      <c r="L82" s="17"/>
    </row>
    <row r="83" spans="1:12" x14ac:dyDescent="0.25">
      <c r="A83" s="95">
        <v>44469</v>
      </c>
      <c r="B83" s="96">
        <f t="shared" si="7"/>
        <v>44469</v>
      </c>
      <c r="C83" s="97">
        <f t="shared" si="6"/>
        <v>0</v>
      </c>
      <c r="D83" s="43">
        <v>77</v>
      </c>
      <c r="E83" s="19"/>
      <c r="F83" s="28">
        <f t="shared" si="10"/>
        <v>0</v>
      </c>
      <c r="G83" s="20"/>
      <c r="H83" s="30">
        <f t="shared" si="11"/>
        <v>0</v>
      </c>
      <c r="I83" s="31">
        <f t="shared" si="8"/>
        <v>44469</v>
      </c>
      <c r="J83" s="81">
        <f>LOOKUP(I83,KURLAR!B78:B442,KURLAR!E78:E442)</f>
        <v>11.9292</v>
      </c>
      <c r="K83" s="33">
        <f t="shared" si="9"/>
        <v>0</v>
      </c>
      <c r="L83" s="17"/>
    </row>
    <row r="84" spans="1:12" x14ac:dyDescent="0.25">
      <c r="A84" s="95">
        <v>44469</v>
      </c>
      <c r="B84" s="96">
        <f t="shared" si="7"/>
        <v>44469</v>
      </c>
      <c r="C84" s="97">
        <f t="shared" si="6"/>
        <v>0</v>
      </c>
      <c r="D84" s="43">
        <v>78</v>
      </c>
      <c r="E84" s="19"/>
      <c r="F84" s="28">
        <f t="shared" si="10"/>
        <v>0</v>
      </c>
      <c r="G84" s="20"/>
      <c r="H84" s="30">
        <f t="shared" si="11"/>
        <v>0</v>
      </c>
      <c r="I84" s="31">
        <f t="shared" si="8"/>
        <v>44469</v>
      </c>
      <c r="J84" s="81">
        <f>LOOKUP(I84,KURLAR!B79:B443,KURLAR!E79:E443)</f>
        <v>11.9292</v>
      </c>
      <c r="K84" s="33">
        <f t="shared" si="9"/>
        <v>0</v>
      </c>
      <c r="L84" s="17"/>
    </row>
    <row r="85" spans="1:12" x14ac:dyDescent="0.25">
      <c r="A85" s="95">
        <v>44469</v>
      </c>
      <c r="B85" s="96">
        <f t="shared" si="7"/>
        <v>44469</v>
      </c>
      <c r="C85" s="97">
        <f t="shared" si="6"/>
        <v>0</v>
      </c>
      <c r="D85" s="43">
        <v>79</v>
      </c>
      <c r="E85" s="19"/>
      <c r="F85" s="28">
        <f t="shared" si="10"/>
        <v>0</v>
      </c>
      <c r="G85" s="20"/>
      <c r="H85" s="30">
        <f t="shared" si="11"/>
        <v>0</v>
      </c>
      <c r="I85" s="31">
        <f t="shared" si="8"/>
        <v>44469</v>
      </c>
      <c r="J85" s="81">
        <f>LOOKUP(I85,KURLAR!B80:B444,KURLAR!E80:E444)</f>
        <v>11.9292</v>
      </c>
      <c r="K85" s="33">
        <f t="shared" si="9"/>
        <v>0</v>
      </c>
      <c r="L85" s="17"/>
    </row>
    <row r="86" spans="1:12" x14ac:dyDescent="0.25">
      <c r="A86" s="95">
        <v>44469</v>
      </c>
      <c r="B86" s="96">
        <f t="shared" si="7"/>
        <v>44469</v>
      </c>
      <c r="C86" s="97">
        <f t="shared" si="6"/>
        <v>0</v>
      </c>
      <c r="D86" s="43">
        <v>80</v>
      </c>
      <c r="E86" s="19"/>
      <c r="F86" s="28">
        <f t="shared" si="10"/>
        <v>0</v>
      </c>
      <c r="G86" s="20"/>
      <c r="H86" s="30">
        <f t="shared" si="11"/>
        <v>0</v>
      </c>
      <c r="I86" s="31">
        <f t="shared" si="8"/>
        <v>44469</v>
      </c>
      <c r="J86" s="81">
        <f>LOOKUP(I86,KURLAR!B81:B445,KURLAR!E81:E445)</f>
        <v>11.9292</v>
      </c>
      <c r="K86" s="33">
        <f t="shared" si="9"/>
        <v>0</v>
      </c>
      <c r="L86" s="17"/>
    </row>
    <row r="87" spans="1:12" x14ac:dyDescent="0.25">
      <c r="A87" s="95">
        <v>44469</v>
      </c>
      <c r="B87" s="96">
        <f t="shared" si="7"/>
        <v>44469</v>
      </c>
      <c r="C87" s="97">
        <f t="shared" si="6"/>
        <v>0</v>
      </c>
      <c r="D87" s="43">
        <v>81</v>
      </c>
      <c r="E87" s="19"/>
      <c r="F87" s="28">
        <f t="shared" si="10"/>
        <v>0</v>
      </c>
      <c r="G87" s="20"/>
      <c r="H87" s="30">
        <f t="shared" si="11"/>
        <v>0</v>
      </c>
      <c r="I87" s="31">
        <f t="shared" si="8"/>
        <v>44469</v>
      </c>
      <c r="J87" s="81">
        <f>LOOKUP(I87,KURLAR!B82:B446,KURLAR!E82:E446)</f>
        <v>11.9292</v>
      </c>
      <c r="K87" s="33">
        <f t="shared" si="9"/>
        <v>0</v>
      </c>
      <c r="L87" s="17"/>
    </row>
    <row r="88" spans="1:12" x14ac:dyDescent="0.25">
      <c r="A88" s="95">
        <v>44469</v>
      </c>
      <c r="B88" s="96">
        <f t="shared" si="7"/>
        <v>44469</v>
      </c>
      <c r="C88" s="97">
        <f t="shared" si="6"/>
        <v>0</v>
      </c>
      <c r="D88" s="43">
        <v>82</v>
      </c>
      <c r="E88" s="19"/>
      <c r="F88" s="28">
        <f t="shared" si="10"/>
        <v>0</v>
      </c>
      <c r="G88" s="20"/>
      <c r="H88" s="30">
        <f t="shared" si="11"/>
        <v>0</v>
      </c>
      <c r="I88" s="31">
        <f t="shared" si="8"/>
        <v>44469</v>
      </c>
      <c r="J88" s="81">
        <f>LOOKUP(I88,KURLAR!B83:B447,KURLAR!E83:E447)</f>
        <v>11.9292</v>
      </c>
      <c r="K88" s="33">
        <f t="shared" si="9"/>
        <v>0</v>
      </c>
      <c r="L88" s="17"/>
    </row>
    <row r="89" spans="1:12" x14ac:dyDescent="0.25">
      <c r="A89" s="95">
        <v>44469</v>
      </c>
      <c r="B89" s="96">
        <f t="shared" si="7"/>
        <v>44469</v>
      </c>
      <c r="C89" s="97">
        <f t="shared" si="6"/>
        <v>0</v>
      </c>
      <c r="D89" s="43">
        <v>83</v>
      </c>
      <c r="E89" s="19"/>
      <c r="F89" s="28">
        <f t="shared" si="10"/>
        <v>0</v>
      </c>
      <c r="G89" s="20"/>
      <c r="H89" s="30">
        <f t="shared" si="11"/>
        <v>0</v>
      </c>
      <c r="I89" s="31">
        <f t="shared" si="8"/>
        <v>44469</v>
      </c>
      <c r="J89" s="81">
        <f>LOOKUP(I89,KURLAR!B84:B448,KURLAR!E84:E448)</f>
        <v>11.9292</v>
      </c>
      <c r="K89" s="33">
        <f t="shared" si="9"/>
        <v>0</v>
      </c>
      <c r="L89" s="17"/>
    </row>
    <row r="90" spans="1:12" x14ac:dyDescent="0.25">
      <c r="A90" s="95">
        <v>44469</v>
      </c>
      <c r="B90" s="96">
        <f t="shared" si="7"/>
        <v>44469</v>
      </c>
      <c r="C90" s="97">
        <f t="shared" si="6"/>
        <v>0</v>
      </c>
      <c r="D90" s="43">
        <v>84</v>
      </c>
      <c r="E90" s="19"/>
      <c r="F90" s="28">
        <f t="shared" si="10"/>
        <v>0</v>
      </c>
      <c r="G90" s="20"/>
      <c r="H90" s="30">
        <f t="shared" si="11"/>
        <v>0</v>
      </c>
      <c r="I90" s="31">
        <f t="shared" si="8"/>
        <v>44469</v>
      </c>
      <c r="J90" s="81">
        <f>LOOKUP(I90,KURLAR!B85:B449,KURLAR!E85:E449)</f>
        <v>11.9292</v>
      </c>
      <c r="K90" s="33">
        <f t="shared" si="9"/>
        <v>0</v>
      </c>
      <c r="L90" s="17"/>
    </row>
    <row r="91" spans="1:12" x14ac:dyDescent="0.25">
      <c r="A91" s="95">
        <v>44469</v>
      </c>
      <c r="B91" s="96">
        <f t="shared" si="7"/>
        <v>44469</v>
      </c>
      <c r="C91" s="97">
        <f t="shared" si="6"/>
        <v>0</v>
      </c>
      <c r="D91" s="43">
        <v>85</v>
      </c>
      <c r="E91" s="19"/>
      <c r="F91" s="28">
        <f t="shared" si="10"/>
        <v>0</v>
      </c>
      <c r="G91" s="20"/>
      <c r="H91" s="30">
        <f t="shared" si="11"/>
        <v>0</v>
      </c>
      <c r="I91" s="31">
        <f t="shared" si="8"/>
        <v>44469</v>
      </c>
      <c r="J91" s="81">
        <f>LOOKUP(I91,KURLAR!B86:B450,KURLAR!E86:E450)</f>
        <v>11.9292</v>
      </c>
      <c r="K91" s="33">
        <f t="shared" si="9"/>
        <v>0</v>
      </c>
      <c r="L91" s="17"/>
    </row>
    <row r="92" spans="1:12" x14ac:dyDescent="0.25">
      <c r="A92" s="95">
        <v>44469</v>
      </c>
      <c r="B92" s="96">
        <f t="shared" si="7"/>
        <v>44469</v>
      </c>
      <c r="C92" s="97">
        <f t="shared" si="6"/>
        <v>0</v>
      </c>
      <c r="D92" s="43">
        <v>86</v>
      </c>
      <c r="E92" s="19"/>
      <c r="F92" s="28">
        <f t="shared" si="10"/>
        <v>0</v>
      </c>
      <c r="G92" s="20"/>
      <c r="H92" s="30">
        <f t="shared" si="11"/>
        <v>0</v>
      </c>
      <c r="I92" s="31">
        <f t="shared" si="8"/>
        <v>44469</v>
      </c>
      <c r="J92" s="81">
        <f>LOOKUP(I92,KURLAR!B87:B451,KURLAR!E87:E451)</f>
        <v>11.9292</v>
      </c>
      <c r="K92" s="33">
        <f t="shared" si="9"/>
        <v>0</v>
      </c>
      <c r="L92" s="17"/>
    </row>
    <row r="93" spans="1:12" x14ac:dyDescent="0.25">
      <c r="A93" s="95">
        <v>44469</v>
      </c>
      <c r="B93" s="96">
        <f t="shared" si="7"/>
        <v>44469</v>
      </c>
      <c r="C93" s="97">
        <f t="shared" si="6"/>
        <v>0</v>
      </c>
      <c r="D93" s="43">
        <v>87</v>
      </c>
      <c r="E93" s="19"/>
      <c r="F93" s="28">
        <f t="shared" si="10"/>
        <v>0</v>
      </c>
      <c r="G93" s="20"/>
      <c r="H93" s="30">
        <f t="shared" si="11"/>
        <v>0</v>
      </c>
      <c r="I93" s="31">
        <f t="shared" si="8"/>
        <v>44469</v>
      </c>
      <c r="J93" s="81">
        <f>LOOKUP(I93,KURLAR!B88:B452,KURLAR!E88:E452)</f>
        <v>11.9292</v>
      </c>
      <c r="K93" s="33">
        <f t="shared" si="9"/>
        <v>0</v>
      </c>
      <c r="L93" s="17"/>
    </row>
    <row r="94" spans="1:12" x14ac:dyDescent="0.25">
      <c r="A94" s="95">
        <v>44469</v>
      </c>
      <c r="B94" s="96">
        <f t="shared" si="7"/>
        <v>44469</v>
      </c>
      <c r="C94" s="97">
        <f t="shared" si="6"/>
        <v>0</v>
      </c>
      <c r="D94" s="43">
        <v>88</v>
      </c>
      <c r="E94" s="19"/>
      <c r="F94" s="28">
        <f t="shared" si="10"/>
        <v>0</v>
      </c>
      <c r="G94" s="20"/>
      <c r="H94" s="30">
        <f t="shared" si="11"/>
        <v>0</v>
      </c>
      <c r="I94" s="31">
        <f t="shared" si="8"/>
        <v>44469</v>
      </c>
      <c r="J94" s="81">
        <f>LOOKUP(I94,KURLAR!B89:B453,KURLAR!E89:E453)</f>
        <v>11.9292</v>
      </c>
      <c r="K94" s="33">
        <f t="shared" si="9"/>
        <v>0</v>
      </c>
      <c r="L94" s="17"/>
    </row>
    <row r="95" spans="1:12" x14ac:dyDescent="0.25">
      <c r="A95" s="95">
        <v>44469</v>
      </c>
      <c r="B95" s="96">
        <f t="shared" si="7"/>
        <v>44469</v>
      </c>
      <c r="C95" s="97">
        <f t="shared" si="6"/>
        <v>0</v>
      </c>
      <c r="D95" s="43">
        <v>89</v>
      </c>
      <c r="E95" s="19"/>
      <c r="F95" s="28">
        <f t="shared" si="10"/>
        <v>0</v>
      </c>
      <c r="G95" s="20"/>
      <c r="H95" s="30">
        <f t="shared" si="11"/>
        <v>0</v>
      </c>
      <c r="I95" s="31">
        <f t="shared" si="8"/>
        <v>44469</v>
      </c>
      <c r="J95" s="81">
        <f>LOOKUP(I95,KURLAR!B90:B454,KURLAR!E90:E454)</f>
        <v>11.9292</v>
      </c>
      <c r="K95" s="33">
        <f t="shared" si="9"/>
        <v>0</v>
      </c>
      <c r="L95" s="17"/>
    </row>
    <row r="96" spans="1:12" x14ac:dyDescent="0.25">
      <c r="A96" s="95">
        <v>44469</v>
      </c>
      <c r="B96" s="96">
        <f t="shared" si="7"/>
        <v>44469</v>
      </c>
      <c r="C96" s="97">
        <f t="shared" si="6"/>
        <v>0</v>
      </c>
      <c r="D96" s="43">
        <v>90</v>
      </c>
      <c r="E96" s="19"/>
      <c r="F96" s="28">
        <f t="shared" si="10"/>
        <v>0</v>
      </c>
      <c r="G96" s="20"/>
      <c r="H96" s="30">
        <f t="shared" si="11"/>
        <v>0</v>
      </c>
      <c r="I96" s="31">
        <f t="shared" si="8"/>
        <v>44469</v>
      </c>
      <c r="J96" s="81">
        <f>LOOKUP(I96,KURLAR!B91:B455,KURLAR!E91:E455)</f>
        <v>11.9292</v>
      </c>
      <c r="K96" s="33">
        <f t="shared" si="9"/>
        <v>0</v>
      </c>
      <c r="L96" s="17"/>
    </row>
    <row r="97" spans="1:12" x14ac:dyDescent="0.25">
      <c r="A97" s="95">
        <v>44469</v>
      </c>
      <c r="B97" s="96">
        <f t="shared" si="7"/>
        <v>44469</v>
      </c>
      <c r="C97" s="97">
        <f t="shared" si="6"/>
        <v>0</v>
      </c>
      <c r="D97" s="43">
        <v>91</v>
      </c>
      <c r="E97" s="19"/>
      <c r="F97" s="28">
        <f t="shared" si="10"/>
        <v>0</v>
      </c>
      <c r="G97" s="20"/>
      <c r="H97" s="30">
        <f t="shared" si="11"/>
        <v>0</v>
      </c>
      <c r="I97" s="31">
        <f t="shared" si="8"/>
        <v>44469</v>
      </c>
      <c r="J97" s="81">
        <f>LOOKUP(I97,KURLAR!B92:B456,KURLAR!E92:E456)</f>
        <v>11.9292</v>
      </c>
      <c r="K97" s="33">
        <f t="shared" si="9"/>
        <v>0</v>
      </c>
      <c r="L97" s="17"/>
    </row>
    <row r="98" spans="1:12" x14ac:dyDescent="0.25">
      <c r="A98" s="95">
        <v>44469</v>
      </c>
      <c r="B98" s="96">
        <f t="shared" si="7"/>
        <v>44469</v>
      </c>
      <c r="C98" s="97">
        <f t="shared" si="6"/>
        <v>0</v>
      </c>
      <c r="D98" s="43">
        <v>92</v>
      </c>
      <c r="E98" s="19"/>
      <c r="F98" s="28">
        <f t="shared" si="10"/>
        <v>0</v>
      </c>
      <c r="G98" s="20"/>
      <c r="H98" s="30">
        <f t="shared" si="11"/>
        <v>0</v>
      </c>
      <c r="I98" s="31">
        <f t="shared" si="8"/>
        <v>44469</v>
      </c>
      <c r="J98" s="81">
        <f>LOOKUP(I98,KURLAR!B93:B457,KURLAR!E93:E457)</f>
        <v>11.9292</v>
      </c>
      <c r="K98" s="33">
        <f t="shared" si="9"/>
        <v>0</v>
      </c>
      <c r="L98" s="17"/>
    </row>
    <row r="99" spans="1:12" x14ac:dyDescent="0.25">
      <c r="A99" s="95">
        <v>44469</v>
      </c>
      <c r="B99" s="96">
        <f t="shared" si="7"/>
        <v>44469</v>
      </c>
      <c r="C99" s="97">
        <f t="shared" si="6"/>
        <v>0</v>
      </c>
      <c r="D99" s="43">
        <v>93</v>
      </c>
      <c r="E99" s="19"/>
      <c r="F99" s="28">
        <f t="shared" si="10"/>
        <v>0</v>
      </c>
      <c r="G99" s="20"/>
      <c r="H99" s="30">
        <f t="shared" si="11"/>
        <v>0</v>
      </c>
      <c r="I99" s="31">
        <f t="shared" si="8"/>
        <v>44469</v>
      </c>
      <c r="J99" s="81">
        <f>LOOKUP(I99,KURLAR!B94:B458,KURLAR!E94:E458)</f>
        <v>11.9292</v>
      </c>
      <c r="K99" s="33">
        <f t="shared" si="9"/>
        <v>0</v>
      </c>
      <c r="L99" s="17"/>
    </row>
    <row r="100" spans="1:12" x14ac:dyDescent="0.25">
      <c r="A100" s="95">
        <v>44469</v>
      </c>
      <c r="B100" s="96">
        <f t="shared" si="7"/>
        <v>44469</v>
      </c>
      <c r="C100" s="97">
        <f t="shared" si="6"/>
        <v>0</v>
      </c>
      <c r="D100" s="43">
        <v>94</v>
      </c>
      <c r="E100" s="19"/>
      <c r="F100" s="28">
        <f t="shared" si="10"/>
        <v>0</v>
      </c>
      <c r="G100" s="20"/>
      <c r="H100" s="30">
        <f t="shared" si="11"/>
        <v>0</v>
      </c>
      <c r="I100" s="31">
        <f t="shared" si="8"/>
        <v>44469</v>
      </c>
      <c r="J100" s="81">
        <f>LOOKUP(I100,KURLAR!B95:B459,KURLAR!E95:E459)</f>
        <v>11.9292</v>
      </c>
      <c r="K100" s="33">
        <f t="shared" si="9"/>
        <v>0</v>
      </c>
      <c r="L100" s="17"/>
    </row>
    <row r="101" spans="1:12" x14ac:dyDescent="0.25">
      <c r="A101" s="95">
        <v>44469</v>
      </c>
      <c r="B101" s="96">
        <f t="shared" si="7"/>
        <v>44469</v>
      </c>
      <c r="C101" s="97">
        <f t="shared" si="6"/>
        <v>0</v>
      </c>
      <c r="D101" s="43">
        <v>95</v>
      </c>
      <c r="E101" s="19"/>
      <c r="F101" s="28">
        <f t="shared" si="10"/>
        <v>0</v>
      </c>
      <c r="G101" s="20"/>
      <c r="H101" s="30">
        <f t="shared" si="11"/>
        <v>0</v>
      </c>
      <c r="I101" s="31">
        <f t="shared" si="8"/>
        <v>44469</v>
      </c>
      <c r="J101" s="81">
        <f>LOOKUP(I101,KURLAR!B96:B460,KURLAR!E96:E460)</f>
        <v>11.9292</v>
      </c>
      <c r="K101" s="33">
        <f t="shared" si="9"/>
        <v>0</v>
      </c>
      <c r="L101" s="17"/>
    </row>
    <row r="102" spans="1:12" x14ac:dyDescent="0.25">
      <c r="A102" s="95">
        <v>44469</v>
      </c>
      <c r="B102" s="96">
        <f t="shared" si="7"/>
        <v>44469</v>
      </c>
      <c r="C102" s="97">
        <f t="shared" si="6"/>
        <v>0</v>
      </c>
      <c r="D102" s="43">
        <v>96</v>
      </c>
      <c r="E102" s="19"/>
      <c r="F102" s="28">
        <f t="shared" si="10"/>
        <v>0</v>
      </c>
      <c r="G102" s="20"/>
      <c r="H102" s="30">
        <f t="shared" si="11"/>
        <v>0</v>
      </c>
      <c r="I102" s="31">
        <f t="shared" si="8"/>
        <v>44469</v>
      </c>
      <c r="J102" s="81">
        <f>LOOKUP(I102,KURLAR!B97:B461,KURLAR!E97:E461)</f>
        <v>11.9292</v>
      </c>
      <c r="K102" s="33">
        <f t="shared" si="9"/>
        <v>0</v>
      </c>
      <c r="L102" s="17"/>
    </row>
    <row r="103" spans="1:12" x14ac:dyDescent="0.25">
      <c r="A103" s="95">
        <v>44469</v>
      </c>
      <c r="B103" s="96">
        <f t="shared" si="7"/>
        <v>44469</v>
      </c>
      <c r="C103" s="97">
        <f t="shared" si="6"/>
        <v>0</v>
      </c>
      <c r="D103" s="43">
        <v>97</v>
      </c>
      <c r="E103" s="19"/>
      <c r="F103" s="28">
        <f t="shared" si="10"/>
        <v>0</v>
      </c>
      <c r="G103" s="20"/>
      <c r="H103" s="30">
        <f t="shared" si="11"/>
        <v>0</v>
      </c>
      <c r="I103" s="31">
        <f t="shared" si="8"/>
        <v>44469</v>
      </c>
      <c r="J103" s="81">
        <f>LOOKUP(I103,KURLAR!B98:B462,KURLAR!E98:E462)</f>
        <v>11.9292</v>
      </c>
      <c r="K103" s="33">
        <f t="shared" si="9"/>
        <v>0</v>
      </c>
      <c r="L103" s="17"/>
    </row>
    <row r="104" spans="1:12" x14ac:dyDescent="0.25">
      <c r="A104" s="95">
        <v>44469</v>
      </c>
      <c r="B104" s="96">
        <f t="shared" si="7"/>
        <v>44469</v>
      </c>
      <c r="C104" s="97">
        <f t="shared" si="6"/>
        <v>0</v>
      </c>
      <c r="D104" s="43">
        <v>98</v>
      </c>
      <c r="E104" s="19"/>
      <c r="F104" s="28">
        <f t="shared" si="10"/>
        <v>0</v>
      </c>
      <c r="G104" s="20"/>
      <c r="H104" s="30">
        <f t="shared" si="11"/>
        <v>0</v>
      </c>
      <c r="I104" s="31">
        <f t="shared" si="8"/>
        <v>44469</v>
      </c>
      <c r="J104" s="81">
        <f>LOOKUP(I104,KURLAR!B99:B463,KURLAR!E99:E463)</f>
        <v>11.9292</v>
      </c>
      <c r="K104" s="33">
        <f t="shared" si="9"/>
        <v>0</v>
      </c>
      <c r="L104" s="17"/>
    </row>
    <row r="105" spans="1:12" x14ac:dyDescent="0.25">
      <c r="A105" s="95">
        <v>44469</v>
      </c>
      <c r="B105" s="96">
        <f t="shared" si="7"/>
        <v>44469</v>
      </c>
      <c r="C105" s="97">
        <f t="shared" si="6"/>
        <v>0</v>
      </c>
      <c r="D105" s="43">
        <v>99</v>
      </c>
      <c r="E105" s="19"/>
      <c r="F105" s="28">
        <f t="shared" si="10"/>
        <v>0</v>
      </c>
      <c r="G105" s="20"/>
      <c r="H105" s="30">
        <f t="shared" si="11"/>
        <v>0</v>
      </c>
      <c r="I105" s="31">
        <f t="shared" si="8"/>
        <v>44469</v>
      </c>
      <c r="J105" s="81">
        <f>LOOKUP(I105,KURLAR!B100:B464,KURLAR!E100:E464)</f>
        <v>11.9292</v>
      </c>
      <c r="K105" s="33">
        <f t="shared" si="9"/>
        <v>0</v>
      </c>
      <c r="L105" s="17"/>
    </row>
    <row r="106" spans="1:12" x14ac:dyDescent="0.25">
      <c r="A106" s="95">
        <v>44469</v>
      </c>
      <c r="B106" s="96">
        <f t="shared" si="7"/>
        <v>44469</v>
      </c>
      <c r="C106" s="97">
        <f t="shared" si="6"/>
        <v>0</v>
      </c>
      <c r="D106" s="43">
        <v>100</v>
      </c>
      <c r="E106" s="19"/>
      <c r="F106" s="28">
        <f t="shared" si="10"/>
        <v>0</v>
      </c>
      <c r="G106" s="20"/>
      <c r="H106" s="30">
        <f t="shared" si="11"/>
        <v>0</v>
      </c>
      <c r="I106" s="31">
        <f t="shared" si="8"/>
        <v>44469</v>
      </c>
      <c r="J106" s="81">
        <f>LOOKUP(I106,KURLAR!B101:B465,KURLAR!E101:E465)</f>
        <v>11.9292</v>
      </c>
      <c r="K106" s="33">
        <f t="shared" si="9"/>
        <v>0</v>
      </c>
      <c r="L106" s="17"/>
    </row>
    <row r="107" spans="1:12" x14ac:dyDescent="0.25">
      <c r="A107" s="95">
        <v>44469</v>
      </c>
      <c r="B107" s="96">
        <f t="shared" si="7"/>
        <v>44469</v>
      </c>
      <c r="C107" s="97">
        <f t="shared" si="6"/>
        <v>0</v>
      </c>
      <c r="D107" s="43">
        <v>101</v>
      </c>
      <c r="E107" s="19"/>
      <c r="F107" s="28">
        <f t="shared" si="10"/>
        <v>0</v>
      </c>
      <c r="G107" s="20"/>
      <c r="H107" s="30">
        <f t="shared" si="11"/>
        <v>0</v>
      </c>
      <c r="I107" s="31">
        <f t="shared" si="8"/>
        <v>44469</v>
      </c>
      <c r="J107" s="81">
        <f>LOOKUP(I107,KURLAR!B102:B466,KURLAR!E102:E466)</f>
        <v>11.9292</v>
      </c>
      <c r="K107" s="33">
        <f t="shared" si="9"/>
        <v>0</v>
      </c>
      <c r="L107" s="17"/>
    </row>
    <row r="108" spans="1:12" x14ac:dyDescent="0.25">
      <c r="A108" s="95">
        <v>44469</v>
      </c>
      <c r="B108" s="96">
        <f t="shared" si="7"/>
        <v>44469</v>
      </c>
      <c r="C108" s="97">
        <f t="shared" si="6"/>
        <v>0</v>
      </c>
      <c r="D108" s="43">
        <v>102</v>
      </c>
      <c r="E108" s="19"/>
      <c r="F108" s="28">
        <f t="shared" si="10"/>
        <v>0</v>
      </c>
      <c r="G108" s="20"/>
      <c r="H108" s="30">
        <f t="shared" si="11"/>
        <v>0</v>
      </c>
      <c r="I108" s="31">
        <f t="shared" si="8"/>
        <v>44469</v>
      </c>
      <c r="J108" s="81">
        <f>LOOKUP(I108,KURLAR!B103:B467,KURLAR!E103:E467)</f>
        <v>11.9292</v>
      </c>
      <c r="K108" s="33">
        <f t="shared" si="9"/>
        <v>0</v>
      </c>
      <c r="L108" s="17"/>
    </row>
    <row r="109" spans="1:12" x14ac:dyDescent="0.25">
      <c r="A109" s="95">
        <v>44469</v>
      </c>
      <c r="B109" s="96">
        <f t="shared" si="7"/>
        <v>44469</v>
      </c>
      <c r="C109" s="97">
        <f t="shared" si="6"/>
        <v>0</v>
      </c>
      <c r="D109" s="43">
        <v>103</v>
      </c>
      <c r="E109" s="19"/>
      <c r="F109" s="28">
        <f t="shared" si="10"/>
        <v>0</v>
      </c>
      <c r="G109" s="20"/>
      <c r="H109" s="30">
        <f t="shared" si="11"/>
        <v>0</v>
      </c>
      <c r="I109" s="31">
        <f t="shared" si="8"/>
        <v>44469</v>
      </c>
      <c r="J109" s="81">
        <f>LOOKUP(I109,KURLAR!B104:B468,KURLAR!E104:E468)</f>
        <v>11.9292</v>
      </c>
      <c r="K109" s="33">
        <f t="shared" si="9"/>
        <v>0</v>
      </c>
      <c r="L109" s="17"/>
    </row>
    <row r="110" spans="1:12" x14ac:dyDescent="0.25">
      <c r="A110" s="95">
        <v>44469</v>
      </c>
      <c r="B110" s="96">
        <f t="shared" si="7"/>
        <v>44469</v>
      </c>
      <c r="C110" s="97">
        <f t="shared" si="6"/>
        <v>0</v>
      </c>
      <c r="D110" s="43">
        <v>104</v>
      </c>
      <c r="E110" s="19"/>
      <c r="F110" s="28">
        <f t="shared" si="10"/>
        <v>0</v>
      </c>
      <c r="G110" s="20"/>
      <c r="H110" s="30">
        <f t="shared" si="11"/>
        <v>0</v>
      </c>
      <c r="I110" s="31">
        <f t="shared" si="8"/>
        <v>44469</v>
      </c>
      <c r="J110" s="81">
        <f>LOOKUP(I110,KURLAR!B105:B469,KURLAR!E105:E469)</f>
        <v>11.9292</v>
      </c>
      <c r="K110" s="33">
        <f t="shared" si="9"/>
        <v>0</v>
      </c>
      <c r="L110" s="17"/>
    </row>
    <row r="111" spans="1:12" x14ac:dyDescent="0.25">
      <c r="A111" s="95">
        <v>44469</v>
      </c>
      <c r="B111" s="96">
        <f t="shared" si="7"/>
        <v>44469</v>
      </c>
      <c r="C111" s="97">
        <f t="shared" si="6"/>
        <v>0</v>
      </c>
      <c r="D111" s="43">
        <v>105</v>
      </c>
      <c r="E111" s="19"/>
      <c r="F111" s="28">
        <f t="shared" si="10"/>
        <v>0</v>
      </c>
      <c r="G111" s="20"/>
      <c r="H111" s="30">
        <f t="shared" si="11"/>
        <v>0</v>
      </c>
      <c r="I111" s="31">
        <f t="shared" si="8"/>
        <v>44469</v>
      </c>
      <c r="J111" s="81">
        <f>LOOKUP(I111,KURLAR!B106:B470,KURLAR!E106:E470)</f>
        <v>11.9292</v>
      </c>
      <c r="K111" s="33">
        <f t="shared" si="9"/>
        <v>0</v>
      </c>
      <c r="L111" s="17"/>
    </row>
    <row r="112" spans="1:12" x14ac:dyDescent="0.25">
      <c r="A112" s="95">
        <v>44469</v>
      </c>
      <c r="B112" s="96">
        <f t="shared" si="7"/>
        <v>44469</v>
      </c>
      <c r="C112" s="97">
        <f t="shared" si="6"/>
        <v>0</v>
      </c>
      <c r="D112" s="43">
        <v>106</v>
      </c>
      <c r="E112" s="19"/>
      <c r="F112" s="28">
        <f t="shared" si="10"/>
        <v>0</v>
      </c>
      <c r="G112" s="20"/>
      <c r="H112" s="30">
        <f t="shared" si="11"/>
        <v>0</v>
      </c>
      <c r="I112" s="31">
        <f t="shared" si="8"/>
        <v>44469</v>
      </c>
      <c r="J112" s="81">
        <f>LOOKUP(I112,KURLAR!B107:B471,KURLAR!E107:E471)</f>
        <v>11.9292</v>
      </c>
      <c r="K112" s="33">
        <f t="shared" si="9"/>
        <v>0</v>
      </c>
      <c r="L112" s="17"/>
    </row>
    <row r="113" spans="1:12" x14ac:dyDescent="0.25">
      <c r="A113" s="95">
        <v>44469</v>
      </c>
      <c r="B113" s="96">
        <f t="shared" si="7"/>
        <v>44469</v>
      </c>
      <c r="C113" s="97">
        <f t="shared" si="6"/>
        <v>0</v>
      </c>
      <c r="D113" s="43">
        <v>107</v>
      </c>
      <c r="E113" s="19"/>
      <c r="F113" s="28">
        <f t="shared" si="10"/>
        <v>0</v>
      </c>
      <c r="G113" s="20"/>
      <c r="H113" s="30">
        <f t="shared" si="11"/>
        <v>0</v>
      </c>
      <c r="I113" s="31">
        <f t="shared" si="8"/>
        <v>44469</v>
      </c>
      <c r="J113" s="81">
        <f>LOOKUP(I113,KURLAR!B108:B472,KURLAR!E108:E472)</f>
        <v>11.9292</v>
      </c>
      <c r="K113" s="33">
        <f t="shared" si="9"/>
        <v>0</v>
      </c>
      <c r="L113" s="17"/>
    </row>
    <row r="114" spans="1:12" x14ac:dyDescent="0.25">
      <c r="A114" s="95">
        <v>44469</v>
      </c>
      <c r="B114" s="96">
        <f t="shared" si="7"/>
        <v>44469</v>
      </c>
      <c r="C114" s="97">
        <f t="shared" si="6"/>
        <v>0</v>
      </c>
      <c r="D114" s="43">
        <v>108</v>
      </c>
      <c r="E114" s="19"/>
      <c r="F114" s="28">
        <f t="shared" si="10"/>
        <v>0</v>
      </c>
      <c r="G114" s="20"/>
      <c r="H114" s="30">
        <f t="shared" si="11"/>
        <v>0</v>
      </c>
      <c r="I114" s="31">
        <f t="shared" si="8"/>
        <v>44469</v>
      </c>
      <c r="J114" s="81">
        <f>LOOKUP(I114,KURLAR!B109:B473,KURLAR!E109:E473)</f>
        <v>11.9292</v>
      </c>
      <c r="K114" s="33">
        <f t="shared" si="9"/>
        <v>0</v>
      </c>
      <c r="L114" s="17"/>
    </row>
    <row r="115" spans="1:12" x14ac:dyDescent="0.25">
      <c r="A115" s="95">
        <v>44469</v>
      </c>
      <c r="B115" s="96">
        <f t="shared" si="7"/>
        <v>44469</v>
      </c>
      <c r="C115" s="97">
        <f t="shared" si="6"/>
        <v>0</v>
      </c>
      <c r="D115" s="43">
        <v>109</v>
      </c>
      <c r="E115" s="19"/>
      <c r="F115" s="28">
        <f t="shared" si="10"/>
        <v>0</v>
      </c>
      <c r="G115" s="20"/>
      <c r="H115" s="30">
        <f t="shared" si="11"/>
        <v>0</v>
      </c>
      <c r="I115" s="31">
        <f t="shared" si="8"/>
        <v>44469</v>
      </c>
      <c r="J115" s="81">
        <f>LOOKUP(I115,KURLAR!B110:B474,KURLAR!E110:E474)</f>
        <v>11.9292</v>
      </c>
      <c r="K115" s="33">
        <f t="shared" si="9"/>
        <v>0</v>
      </c>
      <c r="L115" s="17"/>
    </row>
    <row r="116" spans="1:12" x14ac:dyDescent="0.25">
      <c r="A116" s="95">
        <v>44469</v>
      </c>
      <c r="B116" s="96">
        <f t="shared" si="7"/>
        <v>44469</v>
      </c>
      <c r="C116" s="97">
        <f t="shared" si="6"/>
        <v>0</v>
      </c>
      <c r="D116" s="43">
        <v>110</v>
      </c>
      <c r="E116" s="19"/>
      <c r="F116" s="28">
        <f t="shared" si="10"/>
        <v>0</v>
      </c>
      <c r="G116" s="20"/>
      <c r="H116" s="30">
        <f t="shared" si="11"/>
        <v>0</v>
      </c>
      <c r="I116" s="31">
        <f t="shared" si="8"/>
        <v>44469</v>
      </c>
      <c r="J116" s="81">
        <f>LOOKUP(I116,KURLAR!B111:B475,KURLAR!E111:E475)</f>
        <v>11.9292</v>
      </c>
      <c r="K116" s="33">
        <f t="shared" si="9"/>
        <v>0</v>
      </c>
      <c r="L116" s="17"/>
    </row>
    <row r="117" spans="1:12" x14ac:dyDescent="0.25">
      <c r="A117" s="95">
        <v>44469</v>
      </c>
      <c r="B117" s="96">
        <f t="shared" si="7"/>
        <v>44469</v>
      </c>
      <c r="C117" s="97">
        <f t="shared" si="6"/>
        <v>0</v>
      </c>
      <c r="D117" s="43">
        <v>111</v>
      </c>
      <c r="E117" s="19"/>
      <c r="F117" s="28">
        <f t="shared" si="10"/>
        <v>0</v>
      </c>
      <c r="G117" s="20"/>
      <c r="H117" s="30">
        <f t="shared" si="11"/>
        <v>0</v>
      </c>
      <c r="I117" s="31">
        <f t="shared" si="8"/>
        <v>44469</v>
      </c>
      <c r="J117" s="81">
        <f>LOOKUP(I117,KURLAR!B112:B476,KURLAR!E112:E476)</f>
        <v>11.9292</v>
      </c>
      <c r="K117" s="33">
        <f t="shared" si="9"/>
        <v>0</v>
      </c>
      <c r="L117" s="17"/>
    </row>
    <row r="118" spans="1:12" x14ac:dyDescent="0.25">
      <c r="A118" s="95">
        <v>44469</v>
      </c>
      <c r="B118" s="96">
        <f t="shared" si="7"/>
        <v>44469</v>
      </c>
      <c r="C118" s="97">
        <f t="shared" si="6"/>
        <v>0</v>
      </c>
      <c r="D118" s="43">
        <v>112</v>
      </c>
      <c r="E118" s="19"/>
      <c r="F118" s="28">
        <f t="shared" si="10"/>
        <v>0</v>
      </c>
      <c r="G118" s="20"/>
      <c r="H118" s="30">
        <f t="shared" si="11"/>
        <v>0</v>
      </c>
      <c r="I118" s="31">
        <f t="shared" si="8"/>
        <v>44469</v>
      </c>
      <c r="J118" s="81">
        <f>LOOKUP(I118,KURLAR!B113:B477,KURLAR!E113:E477)</f>
        <v>11.9292</v>
      </c>
      <c r="K118" s="33">
        <f t="shared" si="9"/>
        <v>0</v>
      </c>
      <c r="L118" s="17"/>
    </row>
    <row r="119" spans="1:12" x14ac:dyDescent="0.25">
      <c r="A119" s="95">
        <v>44469</v>
      </c>
      <c r="B119" s="96">
        <f t="shared" si="7"/>
        <v>44469</v>
      </c>
      <c r="C119" s="97">
        <f t="shared" si="6"/>
        <v>0</v>
      </c>
      <c r="D119" s="43">
        <v>113</v>
      </c>
      <c r="E119" s="19"/>
      <c r="F119" s="28">
        <f t="shared" si="10"/>
        <v>0</v>
      </c>
      <c r="G119" s="20"/>
      <c r="H119" s="30">
        <f t="shared" si="11"/>
        <v>0</v>
      </c>
      <c r="I119" s="31">
        <f t="shared" si="8"/>
        <v>44469</v>
      </c>
      <c r="J119" s="81">
        <f>LOOKUP(I119,KURLAR!B114:B478,KURLAR!E114:E478)</f>
        <v>11.9292</v>
      </c>
      <c r="K119" s="33">
        <f t="shared" si="9"/>
        <v>0</v>
      </c>
      <c r="L119" s="17"/>
    </row>
    <row r="120" spans="1:12" x14ac:dyDescent="0.25">
      <c r="A120" s="95">
        <v>44469</v>
      </c>
      <c r="B120" s="96">
        <f t="shared" si="7"/>
        <v>44469</v>
      </c>
      <c r="C120" s="97">
        <f t="shared" si="6"/>
        <v>0</v>
      </c>
      <c r="D120" s="43">
        <v>114</v>
      </c>
      <c r="E120" s="19"/>
      <c r="F120" s="28">
        <f t="shared" si="10"/>
        <v>0</v>
      </c>
      <c r="G120" s="20"/>
      <c r="H120" s="30">
        <f t="shared" si="11"/>
        <v>0</v>
      </c>
      <c r="I120" s="31">
        <f t="shared" si="8"/>
        <v>44469</v>
      </c>
      <c r="J120" s="81">
        <f>LOOKUP(I120,KURLAR!B115:B479,KURLAR!E115:E479)</f>
        <v>11.9292</v>
      </c>
      <c r="K120" s="33">
        <f t="shared" si="9"/>
        <v>0</v>
      </c>
      <c r="L120" s="17"/>
    </row>
    <row r="121" spans="1:12" x14ac:dyDescent="0.25">
      <c r="A121" s="95">
        <v>44469</v>
      </c>
      <c r="B121" s="96">
        <f t="shared" si="7"/>
        <v>44469</v>
      </c>
      <c r="C121" s="97">
        <f t="shared" si="6"/>
        <v>0</v>
      </c>
      <c r="D121" s="43">
        <v>115</v>
      </c>
      <c r="E121" s="19"/>
      <c r="F121" s="28">
        <f t="shared" si="10"/>
        <v>0</v>
      </c>
      <c r="G121" s="20"/>
      <c r="H121" s="30">
        <f t="shared" si="11"/>
        <v>0</v>
      </c>
      <c r="I121" s="31">
        <f t="shared" si="8"/>
        <v>44469</v>
      </c>
      <c r="J121" s="81">
        <f>LOOKUP(I121,KURLAR!B116:B480,KURLAR!E116:E480)</f>
        <v>11.9292</v>
      </c>
      <c r="K121" s="33">
        <f t="shared" si="9"/>
        <v>0</v>
      </c>
      <c r="L121" s="17"/>
    </row>
    <row r="122" spans="1:12" x14ac:dyDescent="0.25">
      <c r="A122" s="95">
        <v>44469</v>
      </c>
      <c r="B122" s="96">
        <f t="shared" si="7"/>
        <v>44469</v>
      </c>
      <c r="C122" s="97">
        <f t="shared" si="6"/>
        <v>0</v>
      </c>
      <c r="D122" s="43">
        <v>116</v>
      </c>
      <c r="E122" s="19"/>
      <c r="F122" s="28">
        <f t="shared" si="10"/>
        <v>0</v>
      </c>
      <c r="G122" s="20"/>
      <c r="H122" s="30">
        <f t="shared" si="11"/>
        <v>0</v>
      </c>
      <c r="I122" s="31">
        <f t="shared" si="8"/>
        <v>44469</v>
      </c>
      <c r="J122" s="81">
        <f>LOOKUP(I122,KURLAR!B117:B481,KURLAR!E117:E481)</f>
        <v>11.9292</v>
      </c>
      <c r="K122" s="33">
        <f t="shared" si="9"/>
        <v>0</v>
      </c>
      <c r="L122" s="17"/>
    </row>
    <row r="123" spans="1:12" x14ac:dyDescent="0.25">
      <c r="A123" s="95">
        <v>44469</v>
      </c>
      <c r="B123" s="96">
        <f t="shared" si="7"/>
        <v>44469</v>
      </c>
      <c r="C123" s="97">
        <f t="shared" si="6"/>
        <v>0</v>
      </c>
      <c r="D123" s="43">
        <v>117</v>
      </c>
      <c r="E123" s="19"/>
      <c r="F123" s="28">
        <f t="shared" si="10"/>
        <v>0</v>
      </c>
      <c r="G123" s="20"/>
      <c r="H123" s="30">
        <f t="shared" si="11"/>
        <v>0</v>
      </c>
      <c r="I123" s="31">
        <f t="shared" si="8"/>
        <v>44469</v>
      </c>
      <c r="J123" s="81">
        <f>LOOKUP(I123,KURLAR!B118:B482,KURLAR!E118:E482)</f>
        <v>11.9292</v>
      </c>
      <c r="K123" s="33">
        <f t="shared" si="9"/>
        <v>0</v>
      </c>
      <c r="L123" s="17"/>
    </row>
    <row r="124" spans="1:12" x14ac:dyDescent="0.25">
      <c r="A124" s="95">
        <v>44469</v>
      </c>
      <c r="B124" s="96">
        <f t="shared" si="7"/>
        <v>44469</v>
      </c>
      <c r="C124" s="97">
        <f t="shared" si="6"/>
        <v>0</v>
      </c>
      <c r="D124" s="43">
        <v>118</v>
      </c>
      <c r="E124" s="19"/>
      <c r="F124" s="28">
        <f t="shared" si="10"/>
        <v>0</v>
      </c>
      <c r="G124" s="20"/>
      <c r="H124" s="30">
        <f t="shared" si="11"/>
        <v>0</v>
      </c>
      <c r="I124" s="31">
        <f t="shared" si="8"/>
        <v>44469</v>
      </c>
      <c r="J124" s="81">
        <f>LOOKUP(I124,KURLAR!B119:B483,KURLAR!E119:E483)</f>
        <v>11.9292</v>
      </c>
      <c r="K124" s="33">
        <f t="shared" si="9"/>
        <v>0</v>
      </c>
      <c r="L124" s="17"/>
    </row>
    <row r="125" spans="1:12" x14ac:dyDescent="0.25">
      <c r="A125" s="95">
        <v>44469</v>
      </c>
      <c r="B125" s="96">
        <f t="shared" si="7"/>
        <v>44469</v>
      </c>
      <c r="C125" s="97">
        <f t="shared" si="6"/>
        <v>0</v>
      </c>
      <c r="D125" s="43">
        <v>119</v>
      </c>
      <c r="E125" s="19"/>
      <c r="F125" s="28">
        <f t="shared" si="10"/>
        <v>0</v>
      </c>
      <c r="G125" s="20"/>
      <c r="H125" s="30">
        <f t="shared" si="11"/>
        <v>0</v>
      </c>
      <c r="I125" s="31">
        <f t="shared" si="8"/>
        <v>44469</v>
      </c>
      <c r="J125" s="81">
        <f>LOOKUP(I125,KURLAR!B120:B484,KURLAR!E120:E484)</f>
        <v>11.9292</v>
      </c>
      <c r="K125" s="33">
        <f t="shared" si="9"/>
        <v>0</v>
      </c>
      <c r="L125" s="17"/>
    </row>
    <row r="126" spans="1:12" x14ac:dyDescent="0.25">
      <c r="A126" s="95">
        <v>44469</v>
      </c>
      <c r="B126" s="96">
        <f t="shared" si="7"/>
        <v>44469</v>
      </c>
      <c r="C126" s="97">
        <f t="shared" si="6"/>
        <v>0</v>
      </c>
      <c r="D126" s="43">
        <v>120</v>
      </c>
      <c r="E126" s="19"/>
      <c r="F126" s="28">
        <f t="shared" si="10"/>
        <v>0</v>
      </c>
      <c r="G126" s="20"/>
      <c r="H126" s="30">
        <f t="shared" si="11"/>
        <v>0</v>
      </c>
      <c r="I126" s="31">
        <f t="shared" si="8"/>
        <v>44469</v>
      </c>
      <c r="J126" s="81">
        <f>LOOKUP(I126,KURLAR!B121:B485,KURLAR!E121:E485)</f>
        <v>11.9292</v>
      </c>
      <c r="K126" s="75">
        <f t="shared" si="9"/>
        <v>0</v>
      </c>
      <c r="L126" s="17"/>
    </row>
    <row r="127" spans="1:12" s="13" customFormat="1" x14ac:dyDescent="0.25">
      <c r="A127" s="95">
        <v>44469</v>
      </c>
      <c r="B127" s="96">
        <f t="shared" ref="B127:B190" si="12">A127</f>
        <v>44469</v>
      </c>
      <c r="C127" s="97">
        <f t="shared" ref="C127:C190" si="13">E127</f>
        <v>0</v>
      </c>
      <c r="D127" s="43">
        <v>121</v>
      </c>
      <c r="E127" s="19"/>
      <c r="F127" s="28">
        <f t="shared" ref="F127:F190" si="14">F126-G126</f>
        <v>0</v>
      </c>
      <c r="G127" s="20"/>
      <c r="H127" s="30">
        <f t="shared" ref="H127:H190" si="15">H126-G127</f>
        <v>0</v>
      </c>
      <c r="I127" s="31">
        <f t="shared" ref="I127:I190" si="16">IF(C127&gt;=B127,E127,(A127))</f>
        <v>44469</v>
      </c>
      <c r="J127" s="81">
        <f>LOOKUP(I127,KURLAR!B122:B486,KURLAR!E122:E486)</f>
        <v>11.9292</v>
      </c>
      <c r="K127" s="33">
        <f t="shared" ref="K127:K190" si="17">G127*($G$3-J127)</f>
        <v>0</v>
      </c>
      <c r="L127" s="18"/>
    </row>
    <row r="128" spans="1:12" x14ac:dyDescent="0.25">
      <c r="A128" s="95">
        <v>44469</v>
      </c>
      <c r="B128" s="96">
        <f t="shared" si="12"/>
        <v>44469</v>
      </c>
      <c r="C128" s="97">
        <f t="shared" si="13"/>
        <v>0</v>
      </c>
      <c r="D128" s="43">
        <v>122</v>
      </c>
      <c r="E128" s="19"/>
      <c r="F128" s="28">
        <f t="shared" si="14"/>
        <v>0</v>
      </c>
      <c r="G128" s="20"/>
      <c r="H128" s="30">
        <f t="shared" si="15"/>
        <v>0</v>
      </c>
      <c r="I128" s="31">
        <f t="shared" si="16"/>
        <v>44469</v>
      </c>
      <c r="J128" s="81">
        <f>LOOKUP(I128,KURLAR!B123:B487,KURLAR!E123:E487)</f>
        <v>11.9292</v>
      </c>
      <c r="K128" s="75">
        <f t="shared" si="17"/>
        <v>0</v>
      </c>
      <c r="L128" s="17"/>
    </row>
    <row r="129" spans="1:12" x14ac:dyDescent="0.25">
      <c r="A129" s="95">
        <v>44469</v>
      </c>
      <c r="B129" s="96">
        <f t="shared" si="12"/>
        <v>44469</v>
      </c>
      <c r="C129" s="97">
        <f t="shared" si="13"/>
        <v>0</v>
      </c>
      <c r="D129" s="43">
        <v>123</v>
      </c>
      <c r="E129" s="19"/>
      <c r="F129" s="28">
        <f t="shared" si="14"/>
        <v>0</v>
      </c>
      <c r="G129" s="20"/>
      <c r="H129" s="30">
        <f t="shared" si="15"/>
        <v>0</v>
      </c>
      <c r="I129" s="31">
        <f t="shared" si="16"/>
        <v>44469</v>
      </c>
      <c r="J129" s="81">
        <f>LOOKUP(I129,KURLAR!B124:B488,KURLAR!E124:E488)</f>
        <v>11.9292</v>
      </c>
      <c r="K129" s="33">
        <f t="shared" si="17"/>
        <v>0</v>
      </c>
      <c r="L129" s="18"/>
    </row>
    <row r="130" spans="1:12" x14ac:dyDescent="0.25">
      <c r="A130" s="95">
        <v>44469</v>
      </c>
      <c r="B130" s="96">
        <f t="shared" si="12"/>
        <v>44469</v>
      </c>
      <c r="C130" s="97">
        <f t="shared" si="13"/>
        <v>0</v>
      </c>
      <c r="D130" s="43">
        <v>124</v>
      </c>
      <c r="E130" s="19"/>
      <c r="F130" s="28">
        <f t="shared" si="14"/>
        <v>0</v>
      </c>
      <c r="G130" s="20"/>
      <c r="H130" s="30">
        <f t="shared" si="15"/>
        <v>0</v>
      </c>
      <c r="I130" s="31">
        <f t="shared" si="16"/>
        <v>44469</v>
      </c>
      <c r="J130" s="81">
        <f>LOOKUP(I130,KURLAR!B125:B489,KURLAR!E125:E489)</f>
        <v>11.9292</v>
      </c>
      <c r="K130" s="75">
        <f t="shared" si="17"/>
        <v>0</v>
      </c>
      <c r="L130" s="18"/>
    </row>
    <row r="131" spans="1:12" x14ac:dyDescent="0.25">
      <c r="A131" s="95">
        <v>44469</v>
      </c>
      <c r="B131" s="96">
        <f t="shared" si="12"/>
        <v>44469</v>
      </c>
      <c r="C131" s="97">
        <f t="shared" si="13"/>
        <v>0</v>
      </c>
      <c r="D131" s="43">
        <v>125</v>
      </c>
      <c r="E131" s="19"/>
      <c r="F131" s="28">
        <f t="shared" si="14"/>
        <v>0</v>
      </c>
      <c r="G131" s="20"/>
      <c r="H131" s="30">
        <f t="shared" si="15"/>
        <v>0</v>
      </c>
      <c r="I131" s="31">
        <f t="shared" si="16"/>
        <v>44469</v>
      </c>
      <c r="J131" s="81">
        <f>LOOKUP(I131,KURLAR!B126:B490,KURLAR!E126:E490)</f>
        <v>11.9292</v>
      </c>
      <c r="K131" s="33">
        <f t="shared" si="17"/>
        <v>0</v>
      </c>
      <c r="L131" s="18"/>
    </row>
    <row r="132" spans="1:12" x14ac:dyDescent="0.25">
      <c r="A132" s="95">
        <v>44469</v>
      </c>
      <c r="B132" s="96">
        <f t="shared" si="12"/>
        <v>44469</v>
      </c>
      <c r="C132" s="97">
        <f t="shared" si="13"/>
        <v>0</v>
      </c>
      <c r="D132" s="43">
        <v>126</v>
      </c>
      <c r="E132" s="19"/>
      <c r="F132" s="28">
        <f t="shared" si="14"/>
        <v>0</v>
      </c>
      <c r="G132" s="20"/>
      <c r="H132" s="30">
        <f t="shared" si="15"/>
        <v>0</v>
      </c>
      <c r="I132" s="31">
        <f t="shared" si="16"/>
        <v>44469</v>
      </c>
      <c r="J132" s="81">
        <f>LOOKUP(I132,KURLAR!B127:B491,KURLAR!E127:E491)</f>
        <v>11.9292</v>
      </c>
      <c r="K132" s="75">
        <f t="shared" si="17"/>
        <v>0</v>
      </c>
      <c r="L132" s="18"/>
    </row>
    <row r="133" spans="1:12" x14ac:dyDescent="0.25">
      <c r="A133" s="95">
        <v>44469</v>
      </c>
      <c r="B133" s="96">
        <f t="shared" si="12"/>
        <v>44469</v>
      </c>
      <c r="C133" s="97">
        <f t="shared" si="13"/>
        <v>0</v>
      </c>
      <c r="D133" s="43">
        <v>127</v>
      </c>
      <c r="E133" s="19"/>
      <c r="F133" s="28">
        <f t="shared" si="14"/>
        <v>0</v>
      </c>
      <c r="G133" s="20"/>
      <c r="H133" s="30">
        <f t="shared" si="15"/>
        <v>0</v>
      </c>
      <c r="I133" s="31">
        <f t="shared" si="16"/>
        <v>44469</v>
      </c>
      <c r="J133" s="81">
        <f>LOOKUP(I133,KURLAR!B128:B492,KURLAR!E128:E492)</f>
        <v>11.9292</v>
      </c>
      <c r="K133" s="33">
        <f t="shared" si="17"/>
        <v>0</v>
      </c>
      <c r="L133" s="18"/>
    </row>
    <row r="134" spans="1:12" x14ac:dyDescent="0.25">
      <c r="A134" s="95">
        <v>44469</v>
      </c>
      <c r="B134" s="96">
        <f t="shared" si="12"/>
        <v>44469</v>
      </c>
      <c r="C134" s="97">
        <f t="shared" si="13"/>
        <v>0</v>
      </c>
      <c r="D134" s="43">
        <v>128</v>
      </c>
      <c r="E134" s="19"/>
      <c r="F134" s="28">
        <f t="shared" si="14"/>
        <v>0</v>
      </c>
      <c r="G134" s="20"/>
      <c r="H134" s="30">
        <f t="shared" si="15"/>
        <v>0</v>
      </c>
      <c r="I134" s="31">
        <f t="shared" si="16"/>
        <v>44469</v>
      </c>
      <c r="J134" s="81">
        <f>LOOKUP(I134,KURLAR!B129:B493,KURLAR!E129:E493)</f>
        <v>11.9292</v>
      </c>
      <c r="K134" s="75">
        <f t="shared" si="17"/>
        <v>0</v>
      </c>
      <c r="L134" s="18"/>
    </row>
    <row r="135" spans="1:12" x14ac:dyDescent="0.25">
      <c r="A135" s="95">
        <v>44469</v>
      </c>
      <c r="B135" s="96">
        <f t="shared" si="12"/>
        <v>44469</v>
      </c>
      <c r="C135" s="97">
        <f t="shared" si="13"/>
        <v>0</v>
      </c>
      <c r="D135" s="43">
        <v>129</v>
      </c>
      <c r="E135" s="19"/>
      <c r="F135" s="28">
        <f t="shared" si="14"/>
        <v>0</v>
      </c>
      <c r="G135" s="20"/>
      <c r="H135" s="30">
        <f t="shared" si="15"/>
        <v>0</v>
      </c>
      <c r="I135" s="31">
        <f t="shared" si="16"/>
        <v>44469</v>
      </c>
      <c r="J135" s="81">
        <f>LOOKUP(I135,KURLAR!B130:B494,KURLAR!E130:E494)</f>
        <v>11.9292</v>
      </c>
      <c r="K135" s="33">
        <f t="shared" si="17"/>
        <v>0</v>
      </c>
      <c r="L135" s="18"/>
    </row>
    <row r="136" spans="1:12" x14ac:dyDescent="0.25">
      <c r="A136" s="95">
        <v>44469</v>
      </c>
      <c r="B136" s="96">
        <f t="shared" si="12"/>
        <v>44469</v>
      </c>
      <c r="C136" s="97">
        <f t="shared" si="13"/>
        <v>0</v>
      </c>
      <c r="D136" s="43">
        <v>130</v>
      </c>
      <c r="E136" s="19"/>
      <c r="F136" s="28">
        <f t="shared" si="14"/>
        <v>0</v>
      </c>
      <c r="G136" s="20"/>
      <c r="H136" s="30">
        <f t="shared" si="15"/>
        <v>0</v>
      </c>
      <c r="I136" s="31">
        <f t="shared" si="16"/>
        <v>44469</v>
      </c>
      <c r="J136" s="81">
        <f>LOOKUP(I136,KURLAR!B131:B495,KURLAR!E131:E495)</f>
        <v>11.9292</v>
      </c>
      <c r="K136" s="75">
        <f t="shared" si="17"/>
        <v>0</v>
      </c>
      <c r="L136" s="18"/>
    </row>
    <row r="137" spans="1:12" x14ac:dyDescent="0.25">
      <c r="A137" s="95">
        <v>44469</v>
      </c>
      <c r="B137" s="96">
        <f t="shared" si="12"/>
        <v>44469</v>
      </c>
      <c r="C137" s="97">
        <f t="shared" si="13"/>
        <v>0</v>
      </c>
      <c r="D137" s="43">
        <v>131</v>
      </c>
      <c r="E137" s="19"/>
      <c r="F137" s="28">
        <f t="shared" si="14"/>
        <v>0</v>
      </c>
      <c r="G137" s="20"/>
      <c r="H137" s="30">
        <f t="shared" si="15"/>
        <v>0</v>
      </c>
      <c r="I137" s="31">
        <f t="shared" si="16"/>
        <v>44469</v>
      </c>
      <c r="J137" s="81">
        <f>LOOKUP(I137,KURLAR!B132:B496,KURLAR!E132:E496)</f>
        <v>11.9292</v>
      </c>
      <c r="K137" s="33">
        <f t="shared" si="17"/>
        <v>0</v>
      </c>
      <c r="L137" s="18"/>
    </row>
    <row r="138" spans="1:12" x14ac:dyDescent="0.25">
      <c r="A138" s="95">
        <v>44469</v>
      </c>
      <c r="B138" s="96">
        <f t="shared" si="12"/>
        <v>44469</v>
      </c>
      <c r="C138" s="97">
        <f t="shared" si="13"/>
        <v>0</v>
      </c>
      <c r="D138" s="43">
        <v>132</v>
      </c>
      <c r="E138" s="19"/>
      <c r="F138" s="28">
        <f t="shared" si="14"/>
        <v>0</v>
      </c>
      <c r="G138" s="20"/>
      <c r="H138" s="30">
        <f t="shared" si="15"/>
        <v>0</v>
      </c>
      <c r="I138" s="31">
        <f t="shared" si="16"/>
        <v>44469</v>
      </c>
      <c r="J138" s="81">
        <f>LOOKUP(I138,KURLAR!B133:B497,KURLAR!E133:E497)</f>
        <v>11.9292</v>
      </c>
      <c r="K138" s="75">
        <f t="shared" si="17"/>
        <v>0</v>
      </c>
      <c r="L138" s="18"/>
    </row>
    <row r="139" spans="1:12" x14ac:dyDescent="0.25">
      <c r="A139" s="95">
        <v>44469</v>
      </c>
      <c r="B139" s="96">
        <f t="shared" si="12"/>
        <v>44469</v>
      </c>
      <c r="C139" s="97">
        <f t="shared" si="13"/>
        <v>0</v>
      </c>
      <c r="D139" s="43">
        <v>133</v>
      </c>
      <c r="E139" s="19"/>
      <c r="F139" s="28">
        <f t="shared" si="14"/>
        <v>0</v>
      </c>
      <c r="G139" s="20"/>
      <c r="H139" s="30">
        <f t="shared" si="15"/>
        <v>0</v>
      </c>
      <c r="I139" s="31">
        <f t="shared" si="16"/>
        <v>44469</v>
      </c>
      <c r="J139" s="81">
        <f>LOOKUP(I139,KURLAR!B134:B498,KURLAR!E134:E498)</f>
        <v>11.9292</v>
      </c>
      <c r="K139" s="33">
        <f t="shared" si="17"/>
        <v>0</v>
      </c>
      <c r="L139" s="18"/>
    </row>
    <row r="140" spans="1:12" x14ac:dyDescent="0.25">
      <c r="A140" s="95">
        <v>44469</v>
      </c>
      <c r="B140" s="96">
        <f t="shared" si="12"/>
        <v>44469</v>
      </c>
      <c r="C140" s="97">
        <f t="shared" si="13"/>
        <v>0</v>
      </c>
      <c r="D140" s="43">
        <v>134</v>
      </c>
      <c r="E140" s="19"/>
      <c r="F140" s="28">
        <f t="shared" si="14"/>
        <v>0</v>
      </c>
      <c r="G140" s="20"/>
      <c r="H140" s="30">
        <f t="shared" si="15"/>
        <v>0</v>
      </c>
      <c r="I140" s="31">
        <f t="shared" si="16"/>
        <v>44469</v>
      </c>
      <c r="J140" s="81">
        <f>LOOKUP(I140,KURLAR!B135:B499,KURLAR!E135:E499)</f>
        <v>11.9292</v>
      </c>
      <c r="K140" s="75">
        <f t="shared" si="17"/>
        <v>0</v>
      </c>
      <c r="L140" s="18"/>
    </row>
    <row r="141" spans="1:12" x14ac:dyDescent="0.25">
      <c r="A141" s="95">
        <v>44469</v>
      </c>
      <c r="B141" s="96">
        <f t="shared" si="12"/>
        <v>44469</v>
      </c>
      <c r="C141" s="97">
        <f t="shared" si="13"/>
        <v>0</v>
      </c>
      <c r="D141" s="43">
        <v>135</v>
      </c>
      <c r="E141" s="19"/>
      <c r="F141" s="28">
        <f t="shared" si="14"/>
        <v>0</v>
      </c>
      <c r="G141" s="20"/>
      <c r="H141" s="30">
        <f t="shared" si="15"/>
        <v>0</v>
      </c>
      <c r="I141" s="31">
        <f t="shared" si="16"/>
        <v>44469</v>
      </c>
      <c r="J141" s="81">
        <f>LOOKUP(I141,KURLAR!B136:B500,KURLAR!E136:E500)</f>
        <v>11.9292</v>
      </c>
      <c r="K141" s="33">
        <f t="shared" si="17"/>
        <v>0</v>
      </c>
      <c r="L141" s="18"/>
    </row>
    <row r="142" spans="1:12" x14ac:dyDescent="0.25">
      <c r="A142" s="95">
        <v>44469</v>
      </c>
      <c r="B142" s="96">
        <f t="shared" si="12"/>
        <v>44469</v>
      </c>
      <c r="C142" s="97">
        <f t="shared" si="13"/>
        <v>0</v>
      </c>
      <c r="D142" s="43">
        <v>136</v>
      </c>
      <c r="E142" s="19"/>
      <c r="F142" s="28">
        <f t="shared" si="14"/>
        <v>0</v>
      </c>
      <c r="G142" s="20"/>
      <c r="H142" s="30">
        <f t="shared" si="15"/>
        <v>0</v>
      </c>
      <c r="I142" s="31">
        <f t="shared" si="16"/>
        <v>44469</v>
      </c>
      <c r="J142" s="81">
        <f>LOOKUP(I142,KURLAR!B137:B501,KURLAR!E137:E501)</f>
        <v>11.9292</v>
      </c>
      <c r="K142" s="75">
        <f t="shared" si="17"/>
        <v>0</v>
      </c>
      <c r="L142" s="18"/>
    </row>
    <row r="143" spans="1:12" x14ac:dyDescent="0.25">
      <c r="A143" s="95">
        <v>44469</v>
      </c>
      <c r="B143" s="96">
        <f t="shared" si="12"/>
        <v>44469</v>
      </c>
      <c r="C143" s="97">
        <f t="shared" si="13"/>
        <v>0</v>
      </c>
      <c r="D143" s="43">
        <v>137</v>
      </c>
      <c r="E143" s="19"/>
      <c r="F143" s="28">
        <f t="shared" si="14"/>
        <v>0</v>
      </c>
      <c r="G143" s="20"/>
      <c r="H143" s="30">
        <f t="shared" si="15"/>
        <v>0</v>
      </c>
      <c r="I143" s="31">
        <f t="shared" si="16"/>
        <v>44469</v>
      </c>
      <c r="J143" s="81">
        <f>LOOKUP(I143,KURLAR!B138:B502,KURLAR!E138:E502)</f>
        <v>11.9292</v>
      </c>
      <c r="K143" s="33">
        <f t="shared" si="17"/>
        <v>0</v>
      </c>
      <c r="L143" s="18"/>
    </row>
    <row r="144" spans="1:12" x14ac:dyDescent="0.25">
      <c r="A144" s="95">
        <v>44469</v>
      </c>
      <c r="B144" s="96">
        <f t="shared" si="12"/>
        <v>44469</v>
      </c>
      <c r="C144" s="97">
        <f t="shared" si="13"/>
        <v>0</v>
      </c>
      <c r="D144" s="43">
        <v>138</v>
      </c>
      <c r="E144" s="19"/>
      <c r="F144" s="28">
        <f t="shared" si="14"/>
        <v>0</v>
      </c>
      <c r="G144" s="20"/>
      <c r="H144" s="30">
        <f t="shared" si="15"/>
        <v>0</v>
      </c>
      <c r="I144" s="31">
        <f t="shared" si="16"/>
        <v>44469</v>
      </c>
      <c r="J144" s="81">
        <f>LOOKUP(I144,KURLAR!B139:B503,KURLAR!E139:E503)</f>
        <v>11.9292</v>
      </c>
      <c r="K144" s="75">
        <f t="shared" si="17"/>
        <v>0</v>
      </c>
      <c r="L144" s="18"/>
    </row>
    <row r="145" spans="1:12" x14ac:dyDescent="0.25">
      <c r="A145" s="95">
        <v>44469</v>
      </c>
      <c r="B145" s="96">
        <f t="shared" si="12"/>
        <v>44469</v>
      </c>
      <c r="C145" s="97">
        <f t="shared" si="13"/>
        <v>0</v>
      </c>
      <c r="D145" s="43">
        <v>139</v>
      </c>
      <c r="E145" s="19"/>
      <c r="F145" s="28">
        <f t="shared" si="14"/>
        <v>0</v>
      </c>
      <c r="G145" s="20"/>
      <c r="H145" s="30">
        <f t="shared" si="15"/>
        <v>0</v>
      </c>
      <c r="I145" s="31">
        <f t="shared" si="16"/>
        <v>44469</v>
      </c>
      <c r="J145" s="81">
        <f>LOOKUP(I145,KURLAR!B140:B504,KURLAR!E140:E504)</f>
        <v>11.9292</v>
      </c>
      <c r="K145" s="33">
        <f t="shared" si="17"/>
        <v>0</v>
      </c>
      <c r="L145" s="18"/>
    </row>
    <row r="146" spans="1:12" x14ac:dyDescent="0.25">
      <c r="A146" s="95">
        <v>44469</v>
      </c>
      <c r="B146" s="96">
        <f t="shared" si="12"/>
        <v>44469</v>
      </c>
      <c r="C146" s="97">
        <f t="shared" si="13"/>
        <v>0</v>
      </c>
      <c r="D146" s="43">
        <v>140</v>
      </c>
      <c r="E146" s="19"/>
      <c r="F146" s="28">
        <f t="shared" si="14"/>
        <v>0</v>
      </c>
      <c r="G146" s="20"/>
      <c r="H146" s="30">
        <f t="shared" si="15"/>
        <v>0</v>
      </c>
      <c r="I146" s="31">
        <f t="shared" si="16"/>
        <v>44469</v>
      </c>
      <c r="J146" s="81">
        <f>LOOKUP(I146,KURLAR!B141:B505,KURLAR!E141:E505)</f>
        <v>11.9292</v>
      </c>
      <c r="K146" s="75">
        <f t="shared" si="17"/>
        <v>0</v>
      </c>
      <c r="L146" s="18"/>
    </row>
    <row r="147" spans="1:12" x14ac:dyDescent="0.25">
      <c r="A147" s="95">
        <v>44469</v>
      </c>
      <c r="B147" s="96">
        <f t="shared" si="12"/>
        <v>44469</v>
      </c>
      <c r="C147" s="97">
        <f t="shared" si="13"/>
        <v>0</v>
      </c>
      <c r="D147" s="43">
        <v>141</v>
      </c>
      <c r="E147" s="19"/>
      <c r="F147" s="28">
        <f t="shared" si="14"/>
        <v>0</v>
      </c>
      <c r="G147" s="20"/>
      <c r="H147" s="30">
        <f t="shared" si="15"/>
        <v>0</v>
      </c>
      <c r="I147" s="31">
        <f t="shared" si="16"/>
        <v>44469</v>
      </c>
      <c r="J147" s="81">
        <f>LOOKUP(I147,KURLAR!B142:B506,KURLAR!E142:E506)</f>
        <v>11.9292</v>
      </c>
      <c r="K147" s="33">
        <f t="shared" si="17"/>
        <v>0</v>
      </c>
      <c r="L147" s="18"/>
    </row>
    <row r="148" spans="1:12" x14ac:dyDescent="0.25">
      <c r="A148" s="95">
        <v>44469</v>
      </c>
      <c r="B148" s="96">
        <f t="shared" si="12"/>
        <v>44469</v>
      </c>
      <c r="C148" s="97">
        <f t="shared" si="13"/>
        <v>0</v>
      </c>
      <c r="D148" s="43">
        <v>142</v>
      </c>
      <c r="E148" s="19"/>
      <c r="F148" s="28">
        <f t="shared" si="14"/>
        <v>0</v>
      </c>
      <c r="G148" s="20"/>
      <c r="H148" s="30">
        <f t="shared" si="15"/>
        <v>0</v>
      </c>
      <c r="I148" s="31">
        <f t="shared" si="16"/>
        <v>44469</v>
      </c>
      <c r="J148" s="81">
        <f>LOOKUP(I148,KURLAR!B143:B507,KURLAR!E143:E507)</f>
        <v>11.9292</v>
      </c>
      <c r="K148" s="75">
        <f t="shared" si="17"/>
        <v>0</v>
      </c>
      <c r="L148" s="18"/>
    </row>
    <row r="149" spans="1:12" x14ac:dyDescent="0.25">
      <c r="A149" s="95">
        <v>44469</v>
      </c>
      <c r="B149" s="96">
        <f t="shared" si="12"/>
        <v>44469</v>
      </c>
      <c r="C149" s="97">
        <f t="shared" si="13"/>
        <v>0</v>
      </c>
      <c r="D149" s="43">
        <v>143</v>
      </c>
      <c r="E149" s="19"/>
      <c r="F149" s="28">
        <f t="shared" si="14"/>
        <v>0</v>
      </c>
      <c r="G149" s="20"/>
      <c r="H149" s="30">
        <f t="shared" si="15"/>
        <v>0</v>
      </c>
      <c r="I149" s="31">
        <f t="shared" si="16"/>
        <v>44469</v>
      </c>
      <c r="J149" s="81">
        <f>LOOKUP(I149,KURLAR!B144:B508,KURLAR!E144:E508)</f>
        <v>11.9292</v>
      </c>
      <c r="K149" s="33">
        <f t="shared" si="17"/>
        <v>0</v>
      </c>
      <c r="L149" s="18"/>
    </row>
    <row r="150" spans="1:12" x14ac:dyDescent="0.25">
      <c r="A150" s="95">
        <v>44469</v>
      </c>
      <c r="B150" s="96">
        <f t="shared" si="12"/>
        <v>44469</v>
      </c>
      <c r="C150" s="97">
        <f t="shared" si="13"/>
        <v>0</v>
      </c>
      <c r="D150" s="43">
        <v>144</v>
      </c>
      <c r="E150" s="19"/>
      <c r="F150" s="28">
        <f t="shared" si="14"/>
        <v>0</v>
      </c>
      <c r="G150" s="20"/>
      <c r="H150" s="30">
        <f t="shared" si="15"/>
        <v>0</v>
      </c>
      <c r="I150" s="31">
        <f t="shared" si="16"/>
        <v>44469</v>
      </c>
      <c r="J150" s="81">
        <f>LOOKUP(I150,KURLAR!B145:B509,KURLAR!E145:E509)</f>
        <v>11.9292</v>
      </c>
      <c r="K150" s="75">
        <f t="shared" si="17"/>
        <v>0</v>
      </c>
      <c r="L150" s="18"/>
    </row>
    <row r="151" spans="1:12" x14ac:dyDescent="0.25">
      <c r="A151" s="95">
        <v>44469</v>
      </c>
      <c r="B151" s="96">
        <f t="shared" si="12"/>
        <v>44469</v>
      </c>
      <c r="C151" s="97">
        <f t="shared" si="13"/>
        <v>0</v>
      </c>
      <c r="D151" s="43">
        <v>145</v>
      </c>
      <c r="E151" s="19"/>
      <c r="F151" s="28">
        <f t="shared" si="14"/>
        <v>0</v>
      </c>
      <c r="G151" s="20"/>
      <c r="H151" s="30">
        <f t="shared" si="15"/>
        <v>0</v>
      </c>
      <c r="I151" s="31">
        <f t="shared" si="16"/>
        <v>44469</v>
      </c>
      <c r="J151" s="81">
        <f>LOOKUP(I151,KURLAR!B146:B510,KURLAR!E146:E510)</f>
        <v>11.9292</v>
      </c>
      <c r="K151" s="33">
        <f t="shared" si="17"/>
        <v>0</v>
      </c>
      <c r="L151" s="18"/>
    </row>
    <row r="152" spans="1:12" x14ac:dyDescent="0.25">
      <c r="A152" s="95">
        <v>44469</v>
      </c>
      <c r="B152" s="96">
        <f t="shared" si="12"/>
        <v>44469</v>
      </c>
      <c r="C152" s="97">
        <f t="shared" si="13"/>
        <v>0</v>
      </c>
      <c r="D152" s="43">
        <v>146</v>
      </c>
      <c r="E152" s="19"/>
      <c r="F152" s="28">
        <f t="shared" si="14"/>
        <v>0</v>
      </c>
      <c r="G152" s="20"/>
      <c r="H152" s="30">
        <f t="shared" si="15"/>
        <v>0</v>
      </c>
      <c r="I152" s="31">
        <f t="shared" si="16"/>
        <v>44469</v>
      </c>
      <c r="J152" s="81">
        <f>LOOKUP(I152,KURLAR!B147:B511,KURLAR!E147:E511)</f>
        <v>11.9292</v>
      </c>
      <c r="K152" s="75">
        <f t="shared" si="17"/>
        <v>0</v>
      </c>
      <c r="L152" s="18"/>
    </row>
    <row r="153" spans="1:12" x14ac:dyDescent="0.25">
      <c r="A153" s="95">
        <v>44469</v>
      </c>
      <c r="B153" s="96">
        <f t="shared" si="12"/>
        <v>44469</v>
      </c>
      <c r="C153" s="97">
        <f t="shared" si="13"/>
        <v>0</v>
      </c>
      <c r="D153" s="43">
        <v>147</v>
      </c>
      <c r="E153" s="19"/>
      <c r="F153" s="28">
        <f t="shared" si="14"/>
        <v>0</v>
      </c>
      <c r="G153" s="20"/>
      <c r="H153" s="30">
        <f t="shared" si="15"/>
        <v>0</v>
      </c>
      <c r="I153" s="31">
        <f t="shared" si="16"/>
        <v>44469</v>
      </c>
      <c r="J153" s="81">
        <f>LOOKUP(I153,KURLAR!B148:B512,KURLAR!E148:E512)</f>
        <v>11.9292</v>
      </c>
      <c r="K153" s="33">
        <f t="shared" si="17"/>
        <v>0</v>
      </c>
      <c r="L153" s="18"/>
    </row>
    <row r="154" spans="1:12" x14ac:dyDescent="0.25">
      <c r="A154" s="95">
        <v>44469</v>
      </c>
      <c r="B154" s="96">
        <f t="shared" si="12"/>
        <v>44469</v>
      </c>
      <c r="C154" s="97">
        <f t="shared" si="13"/>
        <v>0</v>
      </c>
      <c r="D154" s="43">
        <v>148</v>
      </c>
      <c r="E154" s="19"/>
      <c r="F154" s="28">
        <f t="shared" si="14"/>
        <v>0</v>
      </c>
      <c r="G154" s="20"/>
      <c r="H154" s="30">
        <f t="shared" si="15"/>
        <v>0</v>
      </c>
      <c r="I154" s="31">
        <f t="shared" si="16"/>
        <v>44469</v>
      </c>
      <c r="J154" s="81">
        <f>LOOKUP(I154,KURLAR!B149:B513,KURLAR!E149:E513)</f>
        <v>11.9292</v>
      </c>
      <c r="K154" s="75">
        <f t="shared" si="17"/>
        <v>0</v>
      </c>
      <c r="L154" s="18"/>
    </row>
    <row r="155" spans="1:12" x14ac:dyDescent="0.25">
      <c r="A155" s="95">
        <v>44469</v>
      </c>
      <c r="B155" s="96">
        <f t="shared" si="12"/>
        <v>44469</v>
      </c>
      <c r="C155" s="97">
        <f t="shared" si="13"/>
        <v>0</v>
      </c>
      <c r="D155" s="43">
        <v>149</v>
      </c>
      <c r="E155" s="19"/>
      <c r="F155" s="28">
        <f t="shared" si="14"/>
        <v>0</v>
      </c>
      <c r="G155" s="20"/>
      <c r="H155" s="30">
        <f t="shared" si="15"/>
        <v>0</v>
      </c>
      <c r="I155" s="31">
        <f t="shared" si="16"/>
        <v>44469</v>
      </c>
      <c r="J155" s="81">
        <f>LOOKUP(I155,KURLAR!B150:B514,KURLAR!E150:E514)</f>
        <v>11.9292</v>
      </c>
      <c r="K155" s="33">
        <f t="shared" si="17"/>
        <v>0</v>
      </c>
      <c r="L155" s="18"/>
    </row>
    <row r="156" spans="1:12" x14ac:dyDescent="0.25">
      <c r="A156" s="95">
        <v>44469</v>
      </c>
      <c r="B156" s="96">
        <f t="shared" si="12"/>
        <v>44469</v>
      </c>
      <c r="C156" s="97">
        <f t="shared" si="13"/>
        <v>0</v>
      </c>
      <c r="D156" s="43">
        <v>150</v>
      </c>
      <c r="E156" s="19"/>
      <c r="F156" s="28">
        <f t="shared" si="14"/>
        <v>0</v>
      </c>
      <c r="G156" s="20"/>
      <c r="H156" s="30">
        <f t="shared" si="15"/>
        <v>0</v>
      </c>
      <c r="I156" s="31">
        <f t="shared" si="16"/>
        <v>44469</v>
      </c>
      <c r="J156" s="81">
        <f>LOOKUP(I156,KURLAR!B151:B515,KURLAR!E151:E515)</f>
        <v>11.9292</v>
      </c>
      <c r="K156" s="75">
        <f t="shared" si="17"/>
        <v>0</v>
      </c>
      <c r="L156" s="18"/>
    </row>
    <row r="157" spans="1:12" x14ac:dyDescent="0.25">
      <c r="A157" s="95">
        <v>44469</v>
      </c>
      <c r="B157" s="96">
        <f t="shared" si="12"/>
        <v>44469</v>
      </c>
      <c r="C157" s="97">
        <f t="shared" si="13"/>
        <v>0</v>
      </c>
      <c r="D157" s="43">
        <v>151</v>
      </c>
      <c r="E157" s="19"/>
      <c r="F157" s="28">
        <f t="shared" si="14"/>
        <v>0</v>
      </c>
      <c r="G157" s="20"/>
      <c r="H157" s="30">
        <f t="shared" si="15"/>
        <v>0</v>
      </c>
      <c r="I157" s="31">
        <f t="shared" si="16"/>
        <v>44469</v>
      </c>
      <c r="J157" s="81">
        <f>LOOKUP(I157,KURLAR!B152:B516,KURLAR!E152:E516)</f>
        <v>11.9292</v>
      </c>
      <c r="K157" s="33">
        <f t="shared" si="17"/>
        <v>0</v>
      </c>
      <c r="L157" s="18"/>
    </row>
    <row r="158" spans="1:12" x14ac:dyDescent="0.25">
      <c r="A158" s="95">
        <v>44469</v>
      </c>
      <c r="B158" s="96">
        <f t="shared" si="12"/>
        <v>44469</v>
      </c>
      <c r="C158" s="97">
        <f t="shared" si="13"/>
        <v>0</v>
      </c>
      <c r="D158" s="43">
        <v>152</v>
      </c>
      <c r="E158" s="19"/>
      <c r="F158" s="28">
        <f t="shared" si="14"/>
        <v>0</v>
      </c>
      <c r="G158" s="20"/>
      <c r="H158" s="30">
        <f t="shared" si="15"/>
        <v>0</v>
      </c>
      <c r="I158" s="31">
        <f t="shared" si="16"/>
        <v>44469</v>
      </c>
      <c r="J158" s="81">
        <f>LOOKUP(I158,KURLAR!B153:B517,KURLAR!E153:E517)</f>
        <v>11.9292</v>
      </c>
      <c r="K158" s="75">
        <f t="shared" si="17"/>
        <v>0</v>
      </c>
      <c r="L158" s="18"/>
    </row>
    <row r="159" spans="1:12" x14ac:dyDescent="0.25">
      <c r="A159" s="95">
        <v>44469</v>
      </c>
      <c r="B159" s="96">
        <f t="shared" si="12"/>
        <v>44469</v>
      </c>
      <c r="C159" s="97">
        <f t="shared" si="13"/>
        <v>0</v>
      </c>
      <c r="D159" s="43">
        <v>153</v>
      </c>
      <c r="E159" s="19"/>
      <c r="F159" s="28">
        <f t="shared" si="14"/>
        <v>0</v>
      </c>
      <c r="G159" s="20"/>
      <c r="H159" s="30">
        <f t="shared" si="15"/>
        <v>0</v>
      </c>
      <c r="I159" s="31">
        <f t="shared" si="16"/>
        <v>44469</v>
      </c>
      <c r="J159" s="81">
        <f>LOOKUP(I159,KURLAR!B154:B518,KURLAR!E154:E518)</f>
        <v>11.9292</v>
      </c>
      <c r="K159" s="33">
        <f t="shared" si="17"/>
        <v>0</v>
      </c>
      <c r="L159" s="18"/>
    </row>
    <row r="160" spans="1:12" x14ac:dyDescent="0.25">
      <c r="A160" s="95">
        <v>44469</v>
      </c>
      <c r="B160" s="96">
        <f t="shared" si="12"/>
        <v>44469</v>
      </c>
      <c r="C160" s="97">
        <f t="shared" si="13"/>
        <v>0</v>
      </c>
      <c r="D160" s="43">
        <v>154</v>
      </c>
      <c r="E160" s="19"/>
      <c r="F160" s="28">
        <f t="shared" si="14"/>
        <v>0</v>
      </c>
      <c r="G160" s="20"/>
      <c r="H160" s="30">
        <f t="shared" si="15"/>
        <v>0</v>
      </c>
      <c r="I160" s="31">
        <f t="shared" si="16"/>
        <v>44469</v>
      </c>
      <c r="J160" s="81">
        <f>LOOKUP(I160,KURLAR!B155:B519,KURLAR!E155:E519)</f>
        <v>11.9292</v>
      </c>
      <c r="K160" s="75">
        <f t="shared" si="17"/>
        <v>0</v>
      </c>
      <c r="L160" s="18"/>
    </row>
    <row r="161" spans="1:12" x14ac:dyDescent="0.25">
      <c r="A161" s="95">
        <v>44469</v>
      </c>
      <c r="B161" s="96">
        <f t="shared" si="12"/>
        <v>44469</v>
      </c>
      <c r="C161" s="97">
        <f t="shared" si="13"/>
        <v>0</v>
      </c>
      <c r="D161" s="43">
        <v>155</v>
      </c>
      <c r="E161" s="19"/>
      <c r="F161" s="28">
        <f t="shared" si="14"/>
        <v>0</v>
      </c>
      <c r="G161" s="20"/>
      <c r="H161" s="30">
        <f t="shared" si="15"/>
        <v>0</v>
      </c>
      <c r="I161" s="31">
        <f t="shared" si="16"/>
        <v>44469</v>
      </c>
      <c r="J161" s="81">
        <f>LOOKUP(I161,KURLAR!B156:B520,KURLAR!E156:E520)</f>
        <v>11.9292</v>
      </c>
      <c r="K161" s="33">
        <f t="shared" si="17"/>
        <v>0</v>
      </c>
      <c r="L161" s="18"/>
    </row>
    <row r="162" spans="1:12" x14ac:dyDescent="0.25">
      <c r="A162" s="95">
        <v>44469</v>
      </c>
      <c r="B162" s="96">
        <f t="shared" si="12"/>
        <v>44469</v>
      </c>
      <c r="C162" s="97">
        <f t="shared" si="13"/>
        <v>0</v>
      </c>
      <c r="D162" s="43">
        <v>156</v>
      </c>
      <c r="E162" s="19"/>
      <c r="F162" s="28">
        <f t="shared" si="14"/>
        <v>0</v>
      </c>
      <c r="G162" s="20"/>
      <c r="H162" s="30">
        <f t="shared" si="15"/>
        <v>0</v>
      </c>
      <c r="I162" s="31">
        <f t="shared" si="16"/>
        <v>44469</v>
      </c>
      <c r="J162" s="81">
        <f>LOOKUP(I162,KURLAR!B157:B521,KURLAR!E157:E521)</f>
        <v>11.9292</v>
      </c>
      <c r="K162" s="75">
        <f t="shared" si="17"/>
        <v>0</v>
      </c>
      <c r="L162" s="18"/>
    </row>
    <row r="163" spans="1:12" x14ac:dyDescent="0.25">
      <c r="A163" s="95">
        <v>44469</v>
      </c>
      <c r="B163" s="96">
        <f t="shared" si="12"/>
        <v>44469</v>
      </c>
      <c r="C163" s="97">
        <f t="shared" si="13"/>
        <v>0</v>
      </c>
      <c r="D163" s="43">
        <v>157</v>
      </c>
      <c r="E163" s="19"/>
      <c r="F163" s="28">
        <f t="shared" si="14"/>
        <v>0</v>
      </c>
      <c r="G163" s="20"/>
      <c r="H163" s="30">
        <f t="shared" si="15"/>
        <v>0</v>
      </c>
      <c r="I163" s="31">
        <f t="shared" si="16"/>
        <v>44469</v>
      </c>
      <c r="J163" s="81">
        <f>LOOKUP(I163,KURLAR!B158:B522,KURLAR!E158:E522)</f>
        <v>11.9292</v>
      </c>
      <c r="K163" s="33">
        <f t="shared" si="17"/>
        <v>0</v>
      </c>
      <c r="L163" s="18"/>
    </row>
    <row r="164" spans="1:12" x14ac:dyDescent="0.25">
      <c r="A164" s="95">
        <v>44469</v>
      </c>
      <c r="B164" s="96">
        <f t="shared" si="12"/>
        <v>44469</v>
      </c>
      <c r="C164" s="97">
        <f t="shared" si="13"/>
        <v>0</v>
      </c>
      <c r="D164" s="43">
        <v>158</v>
      </c>
      <c r="E164" s="19"/>
      <c r="F164" s="28">
        <f t="shared" si="14"/>
        <v>0</v>
      </c>
      <c r="G164" s="20"/>
      <c r="H164" s="30">
        <f t="shared" si="15"/>
        <v>0</v>
      </c>
      <c r="I164" s="31">
        <f t="shared" si="16"/>
        <v>44469</v>
      </c>
      <c r="J164" s="81">
        <f>LOOKUP(I164,KURLAR!B159:B523,KURLAR!E159:E523)</f>
        <v>11.9292</v>
      </c>
      <c r="K164" s="75">
        <f t="shared" si="17"/>
        <v>0</v>
      </c>
      <c r="L164" s="18"/>
    </row>
    <row r="165" spans="1:12" x14ac:dyDescent="0.25">
      <c r="A165" s="95">
        <v>44469</v>
      </c>
      <c r="B165" s="96">
        <f t="shared" si="12"/>
        <v>44469</v>
      </c>
      <c r="C165" s="97">
        <f t="shared" si="13"/>
        <v>0</v>
      </c>
      <c r="D165" s="43">
        <v>159</v>
      </c>
      <c r="E165" s="19"/>
      <c r="F165" s="28">
        <f t="shared" si="14"/>
        <v>0</v>
      </c>
      <c r="G165" s="20"/>
      <c r="H165" s="30">
        <f t="shared" si="15"/>
        <v>0</v>
      </c>
      <c r="I165" s="31">
        <f t="shared" si="16"/>
        <v>44469</v>
      </c>
      <c r="J165" s="81">
        <f>LOOKUP(I165,KURLAR!B160:B524,KURLAR!E160:E524)</f>
        <v>11.9292</v>
      </c>
      <c r="K165" s="33">
        <f t="shared" si="17"/>
        <v>0</v>
      </c>
      <c r="L165" s="18"/>
    </row>
    <row r="166" spans="1:12" x14ac:dyDescent="0.25">
      <c r="A166" s="95">
        <v>44469</v>
      </c>
      <c r="B166" s="96">
        <f t="shared" si="12"/>
        <v>44469</v>
      </c>
      <c r="C166" s="97">
        <f t="shared" si="13"/>
        <v>0</v>
      </c>
      <c r="D166" s="43">
        <v>160</v>
      </c>
      <c r="E166" s="19"/>
      <c r="F166" s="28">
        <f t="shared" si="14"/>
        <v>0</v>
      </c>
      <c r="G166" s="20"/>
      <c r="H166" s="30">
        <f t="shared" si="15"/>
        <v>0</v>
      </c>
      <c r="I166" s="31">
        <f t="shared" si="16"/>
        <v>44469</v>
      </c>
      <c r="J166" s="81">
        <f>LOOKUP(I166,KURLAR!B161:B525,KURLAR!E161:E525)</f>
        <v>11.9292</v>
      </c>
      <c r="K166" s="75">
        <f t="shared" si="17"/>
        <v>0</v>
      </c>
      <c r="L166" s="18"/>
    </row>
    <row r="167" spans="1:12" x14ac:dyDescent="0.25">
      <c r="A167" s="95">
        <v>44469</v>
      </c>
      <c r="B167" s="96">
        <f t="shared" si="12"/>
        <v>44469</v>
      </c>
      <c r="C167" s="97">
        <f t="shared" si="13"/>
        <v>0</v>
      </c>
      <c r="D167" s="43">
        <v>161</v>
      </c>
      <c r="E167" s="19"/>
      <c r="F167" s="28">
        <f t="shared" si="14"/>
        <v>0</v>
      </c>
      <c r="G167" s="20"/>
      <c r="H167" s="30">
        <f t="shared" si="15"/>
        <v>0</v>
      </c>
      <c r="I167" s="31">
        <f t="shared" si="16"/>
        <v>44469</v>
      </c>
      <c r="J167" s="81">
        <f>LOOKUP(I167,KURLAR!B162:B526,KURLAR!E162:E526)</f>
        <v>11.9292</v>
      </c>
      <c r="K167" s="33">
        <f t="shared" si="17"/>
        <v>0</v>
      </c>
      <c r="L167" s="18"/>
    </row>
    <row r="168" spans="1:12" x14ac:dyDescent="0.25">
      <c r="A168" s="95">
        <v>44469</v>
      </c>
      <c r="B168" s="96">
        <f t="shared" si="12"/>
        <v>44469</v>
      </c>
      <c r="C168" s="97">
        <f t="shared" si="13"/>
        <v>0</v>
      </c>
      <c r="D168" s="43">
        <v>162</v>
      </c>
      <c r="E168" s="19"/>
      <c r="F168" s="28">
        <f t="shared" si="14"/>
        <v>0</v>
      </c>
      <c r="G168" s="20"/>
      <c r="H168" s="30">
        <f t="shared" si="15"/>
        <v>0</v>
      </c>
      <c r="I168" s="31">
        <f t="shared" si="16"/>
        <v>44469</v>
      </c>
      <c r="J168" s="81">
        <f>LOOKUP(I168,KURLAR!B163:B527,KURLAR!E163:E527)</f>
        <v>11.9292</v>
      </c>
      <c r="K168" s="75">
        <f t="shared" si="17"/>
        <v>0</v>
      </c>
      <c r="L168" s="18"/>
    </row>
    <row r="169" spans="1:12" x14ac:dyDescent="0.25">
      <c r="A169" s="95">
        <v>44469</v>
      </c>
      <c r="B169" s="96">
        <f t="shared" si="12"/>
        <v>44469</v>
      </c>
      <c r="C169" s="97">
        <f t="shared" si="13"/>
        <v>0</v>
      </c>
      <c r="D169" s="43">
        <v>163</v>
      </c>
      <c r="E169" s="19"/>
      <c r="F169" s="28">
        <f t="shared" si="14"/>
        <v>0</v>
      </c>
      <c r="G169" s="20"/>
      <c r="H169" s="30">
        <f t="shared" si="15"/>
        <v>0</v>
      </c>
      <c r="I169" s="31">
        <f t="shared" si="16"/>
        <v>44469</v>
      </c>
      <c r="J169" s="81">
        <f>LOOKUP(I169,KURLAR!B164:B528,KURLAR!E164:E528)</f>
        <v>11.9292</v>
      </c>
      <c r="K169" s="33">
        <f t="shared" si="17"/>
        <v>0</v>
      </c>
      <c r="L169" s="18"/>
    </row>
    <row r="170" spans="1:12" x14ac:dyDescent="0.25">
      <c r="A170" s="95">
        <v>44469</v>
      </c>
      <c r="B170" s="96">
        <f t="shared" si="12"/>
        <v>44469</v>
      </c>
      <c r="C170" s="97">
        <f t="shared" si="13"/>
        <v>0</v>
      </c>
      <c r="D170" s="43">
        <v>164</v>
      </c>
      <c r="E170" s="19"/>
      <c r="F170" s="28">
        <f t="shared" si="14"/>
        <v>0</v>
      </c>
      <c r="G170" s="20"/>
      <c r="H170" s="30">
        <f t="shared" si="15"/>
        <v>0</v>
      </c>
      <c r="I170" s="31">
        <f t="shared" si="16"/>
        <v>44469</v>
      </c>
      <c r="J170" s="81">
        <f>LOOKUP(I170,KURLAR!B165:B529,KURLAR!E165:E529)</f>
        <v>11.9292</v>
      </c>
      <c r="K170" s="75">
        <f t="shared" si="17"/>
        <v>0</v>
      </c>
      <c r="L170" s="18"/>
    </row>
    <row r="171" spans="1:12" x14ac:dyDescent="0.25">
      <c r="A171" s="95">
        <v>44469</v>
      </c>
      <c r="B171" s="96">
        <f t="shared" si="12"/>
        <v>44469</v>
      </c>
      <c r="C171" s="97">
        <f t="shared" si="13"/>
        <v>0</v>
      </c>
      <c r="D171" s="43">
        <v>165</v>
      </c>
      <c r="E171" s="19"/>
      <c r="F171" s="28">
        <f t="shared" si="14"/>
        <v>0</v>
      </c>
      <c r="G171" s="20"/>
      <c r="H171" s="30">
        <f t="shared" si="15"/>
        <v>0</v>
      </c>
      <c r="I171" s="31">
        <f t="shared" si="16"/>
        <v>44469</v>
      </c>
      <c r="J171" s="81">
        <f>LOOKUP(I171,KURLAR!B166:B530,KURLAR!E166:E530)</f>
        <v>11.9292</v>
      </c>
      <c r="K171" s="33">
        <f t="shared" si="17"/>
        <v>0</v>
      </c>
      <c r="L171" s="18"/>
    </row>
    <row r="172" spans="1:12" x14ac:dyDescent="0.25">
      <c r="A172" s="95">
        <v>44469</v>
      </c>
      <c r="B172" s="96">
        <f t="shared" si="12"/>
        <v>44469</v>
      </c>
      <c r="C172" s="97">
        <f t="shared" si="13"/>
        <v>0</v>
      </c>
      <c r="D172" s="43">
        <v>166</v>
      </c>
      <c r="E172" s="19"/>
      <c r="F172" s="28">
        <f t="shared" si="14"/>
        <v>0</v>
      </c>
      <c r="G172" s="20"/>
      <c r="H172" s="30">
        <f t="shared" si="15"/>
        <v>0</v>
      </c>
      <c r="I172" s="31">
        <f t="shared" si="16"/>
        <v>44469</v>
      </c>
      <c r="J172" s="81">
        <f>LOOKUP(I172,KURLAR!B167:B531,KURLAR!E167:E531)</f>
        <v>11.9292</v>
      </c>
      <c r="K172" s="75">
        <f t="shared" si="17"/>
        <v>0</v>
      </c>
      <c r="L172" s="18"/>
    </row>
    <row r="173" spans="1:12" x14ac:dyDescent="0.25">
      <c r="A173" s="95">
        <v>44469</v>
      </c>
      <c r="B173" s="96">
        <f t="shared" si="12"/>
        <v>44469</v>
      </c>
      <c r="C173" s="97">
        <f t="shared" si="13"/>
        <v>0</v>
      </c>
      <c r="D173" s="43">
        <v>167</v>
      </c>
      <c r="E173" s="19"/>
      <c r="F173" s="28">
        <f t="shared" si="14"/>
        <v>0</v>
      </c>
      <c r="G173" s="20"/>
      <c r="H173" s="30">
        <f t="shared" si="15"/>
        <v>0</v>
      </c>
      <c r="I173" s="31">
        <f t="shared" si="16"/>
        <v>44469</v>
      </c>
      <c r="J173" s="81">
        <f>LOOKUP(I173,KURLAR!B168:B532,KURLAR!E168:E532)</f>
        <v>11.9292</v>
      </c>
      <c r="K173" s="33">
        <f t="shared" si="17"/>
        <v>0</v>
      </c>
      <c r="L173" s="18"/>
    </row>
    <row r="174" spans="1:12" x14ac:dyDescent="0.25">
      <c r="A174" s="95">
        <v>44469</v>
      </c>
      <c r="B174" s="96">
        <f t="shared" si="12"/>
        <v>44469</v>
      </c>
      <c r="C174" s="97">
        <f t="shared" si="13"/>
        <v>0</v>
      </c>
      <c r="D174" s="43">
        <v>168</v>
      </c>
      <c r="E174" s="19"/>
      <c r="F174" s="28">
        <f t="shared" si="14"/>
        <v>0</v>
      </c>
      <c r="G174" s="20"/>
      <c r="H174" s="30">
        <f t="shared" si="15"/>
        <v>0</v>
      </c>
      <c r="I174" s="31">
        <f t="shared" si="16"/>
        <v>44469</v>
      </c>
      <c r="J174" s="81">
        <f>LOOKUP(I174,KURLAR!B169:B533,KURLAR!E169:E533)</f>
        <v>11.9292</v>
      </c>
      <c r="K174" s="75">
        <f t="shared" si="17"/>
        <v>0</v>
      </c>
      <c r="L174" s="18"/>
    </row>
    <row r="175" spans="1:12" x14ac:dyDescent="0.25">
      <c r="A175" s="95">
        <v>44469</v>
      </c>
      <c r="B175" s="96">
        <f t="shared" si="12"/>
        <v>44469</v>
      </c>
      <c r="C175" s="97">
        <f t="shared" si="13"/>
        <v>0</v>
      </c>
      <c r="D175" s="43">
        <v>169</v>
      </c>
      <c r="E175" s="19"/>
      <c r="F175" s="28">
        <f t="shared" si="14"/>
        <v>0</v>
      </c>
      <c r="G175" s="20"/>
      <c r="H175" s="30">
        <f t="shared" si="15"/>
        <v>0</v>
      </c>
      <c r="I175" s="31">
        <f t="shared" si="16"/>
        <v>44469</v>
      </c>
      <c r="J175" s="81">
        <f>LOOKUP(I175,KURLAR!B170:B534,KURLAR!E170:E534)</f>
        <v>11.9292</v>
      </c>
      <c r="K175" s="33">
        <f t="shared" si="17"/>
        <v>0</v>
      </c>
      <c r="L175" s="18"/>
    </row>
    <row r="176" spans="1:12" x14ac:dyDescent="0.25">
      <c r="A176" s="95">
        <v>44469</v>
      </c>
      <c r="B176" s="96">
        <f t="shared" si="12"/>
        <v>44469</v>
      </c>
      <c r="C176" s="97">
        <f t="shared" si="13"/>
        <v>0</v>
      </c>
      <c r="D176" s="43">
        <v>170</v>
      </c>
      <c r="E176" s="19"/>
      <c r="F176" s="28">
        <f t="shared" si="14"/>
        <v>0</v>
      </c>
      <c r="G176" s="20"/>
      <c r="H176" s="30">
        <f t="shared" si="15"/>
        <v>0</v>
      </c>
      <c r="I176" s="31">
        <f t="shared" si="16"/>
        <v>44469</v>
      </c>
      <c r="J176" s="81">
        <f>LOOKUP(I176,KURLAR!B171:B535,KURLAR!E171:E535)</f>
        <v>11.9292</v>
      </c>
      <c r="K176" s="75">
        <f t="shared" si="17"/>
        <v>0</v>
      </c>
      <c r="L176" s="18"/>
    </row>
    <row r="177" spans="1:12" x14ac:dyDescent="0.25">
      <c r="A177" s="95">
        <v>44469</v>
      </c>
      <c r="B177" s="96">
        <f t="shared" si="12"/>
        <v>44469</v>
      </c>
      <c r="C177" s="97">
        <f t="shared" si="13"/>
        <v>0</v>
      </c>
      <c r="D177" s="43">
        <v>171</v>
      </c>
      <c r="E177" s="19"/>
      <c r="F177" s="28">
        <f t="shared" si="14"/>
        <v>0</v>
      </c>
      <c r="G177" s="20"/>
      <c r="H177" s="30">
        <f t="shared" si="15"/>
        <v>0</v>
      </c>
      <c r="I177" s="31">
        <f t="shared" si="16"/>
        <v>44469</v>
      </c>
      <c r="J177" s="81">
        <f>LOOKUP(I177,KURLAR!B172:B536,KURLAR!E172:E536)</f>
        <v>11.9292</v>
      </c>
      <c r="K177" s="33">
        <f t="shared" si="17"/>
        <v>0</v>
      </c>
      <c r="L177" s="18"/>
    </row>
    <row r="178" spans="1:12" x14ac:dyDescent="0.25">
      <c r="A178" s="95">
        <v>44469</v>
      </c>
      <c r="B178" s="96">
        <f t="shared" si="12"/>
        <v>44469</v>
      </c>
      <c r="C178" s="97">
        <f t="shared" si="13"/>
        <v>0</v>
      </c>
      <c r="D178" s="43">
        <v>172</v>
      </c>
      <c r="E178" s="19"/>
      <c r="F178" s="28">
        <f t="shared" si="14"/>
        <v>0</v>
      </c>
      <c r="G178" s="20"/>
      <c r="H178" s="30">
        <f t="shared" si="15"/>
        <v>0</v>
      </c>
      <c r="I178" s="31">
        <f t="shared" si="16"/>
        <v>44469</v>
      </c>
      <c r="J178" s="81">
        <f>LOOKUP(I178,KURLAR!B173:B537,KURLAR!E173:E537)</f>
        <v>11.9292</v>
      </c>
      <c r="K178" s="75">
        <f t="shared" si="17"/>
        <v>0</v>
      </c>
      <c r="L178" s="18"/>
    </row>
    <row r="179" spans="1:12" x14ac:dyDescent="0.25">
      <c r="A179" s="95">
        <v>44469</v>
      </c>
      <c r="B179" s="96">
        <f t="shared" si="12"/>
        <v>44469</v>
      </c>
      <c r="C179" s="97">
        <f t="shared" si="13"/>
        <v>0</v>
      </c>
      <c r="D179" s="43">
        <v>173</v>
      </c>
      <c r="E179" s="19"/>
      <c r="F179" s="28">
        <f t="shared" si="14"/>
        <v>0</v>
      </c>
      <c r="G179" s="20"/>
      <c r="H179" s="30">
        <f t="shared" si="15"/>
        <v>0</v>
      </c>
      <c r="I179" s="31">
        <f t="shared" si="16"/>
        <v>44469</v>
      </c>
      <c r="J179" s="81">
        <f>LOOKUP(I179,KURLAR!B174:B538,KURLAR!E174:E538)</f>
        <v>11.9292</v>
      </c>
      <c r="K179" s="33">
        <f t="shared" si="17"/>
        <v>0</v>
      </c>
      <c r="L179" s="18"/>
    </row>
    <row r="180" spans="1:12" x14ac:dyDescent="0.25">
      <c r="A180" s="95">
        <v>44469</v>
      </c>
      <c r="B180" s="96">
        <f t="shared" si="12"/>
        <v>44469</v>
      </c>
      <c r="C180" s="97">
        <f t="shared" si="13"/>
        <v>0</v>
      </c>
      <c r="D180" s="43">
        <v>174</v>
      </c>
      <c r="E180" s="19"/>
      <c r="F180" s="28">
        <f t="shared" si="14"/>
        <v>0</v>
      </c>
      <c r="G180" s="20"/>
      <c r="H180" s="30">
        <f t="shared" si="15"/>
        <v>0</v>
      </c>
      <c r="I180" s="31">
        <f t="shared" si="16"/>
        <v>44469</v>
      </c>
      <c r="J180" s="81">
        <f>LOOKUP(I180,KURLAR!B175:B539,KURLAR!E175:E539)</f>
        <v>11.9292</v>
      </c>
      <c r="K180" s="75">
        <f t="shared" si="17"/>
        <v>0</v>
      </c>
      <c r="L180" s="18"/>
    </row>
    <row r="181" spans="1:12" x14ac:dyDescent="0.25">
      <c r="A181" s="95">
        <v>44469</v>
      </c>
      <c r="B181" s="96">
        <f t="shared" si="12"/>
        <v>44469</v>
      </c>
      <c r="C181" s="97">
        <f t="shared" si="13"/>
        <v>0</v>
      </c>
      <c r="D181" s="43">
        <v>175</v>
      </c>
      <c r="E181" s="19"/>
      <c r="F181" s="28">
        <f t="shared" si="14"/>
        <v>0</v>
      </c>
      <c r="G181" s="20"/>
      <c r="H181" s="30">
        <f t="shared" si="15"/>
        <v>0</v>
      </c>
      <c r="I181" s="31">
        <f t="shared" si="16"/>
        <v>44469</v>
      </c>
      <c r="J181" s="81">
        <f>LOOKUP(I181,KURLAR!B176:B540,KURLAR!E176:E540)</f>
        <v>11.9292</v>
      </c>
      <c r="K181" s="33">
        <f t="shared" si="17"/>
        <v>0</v>
      </c>
      <c r="L181" s="18"/>
    </row>
    <row r="182" spans="1:12" x14ac:dyDescent="0.25">
      <c r="A182" s="95">
        <v>44469</v>
      </c>
      <c r="B182" s="96">
        <f t="shared" si="12"/>
        <v>44469</v>
      </c>
      <c r="C182" s="97">
        <f t="shared" si="13"/>
        <v>0</v>
      </c>
      <c r="D182" s="43">
        <v>176</v>
      </c>
      <c r="E182" s="19"/>
      <c r="F182" s="28">
        <f t="shared" si="14"/>
        <v>0</v>
      </c>
      <c r="G182" s="20"/>
      <c r="H182" s="30">
        <f t="shared" si="15"/>
        <v>0</v>
      </c>
      <c r="I182" s="31">
        <f t="shared" si="16"/>
        <v>44469</v>
      </c>
      <c r="J182" s="81">
        <f>LOOKUP(I182,KURLAR!B177:B541,KURLAR!E177:E541)</f>
        <v>11.9292</v>
      </c>
      <c r="K182" s="75">
        <f t="shared" si="17"/>
        <v>0</v>
      </c>
      <c r="L182" s="18"/>
    </row>
    <row r="183" spans="1:12" x14ac:dyDescent="0.25">
      <c r="A183" s="95">
        <v>44469</v>
      </c>
      <c r="B183" s="96">
        <f t="shared" si="12"/>
        <v>44469</v>
      </c>
      <c r="C183" s="97">
        <f t="shared" si="13"/>
        <v>0</v>
      </c>
      <c r="D183" s="43">
        <v>177</v>
      </c>
      <c r="E183" s="19"/>
      <c r="F183" s="28">
        <f t="shared" si="14"/>
        <v>0</v>
      </c>
      <c r="G183" s="20"/>
      <c r="H183" s="30">
        <f t="shared" si="15"/>
        <v>0</v>
      </c>
      <c r="I183" s="31">
        <f t="shared" si="16"/>
        <v>44469</v>
      </c>
      <c r="J183" s="81">
        <f>LOOKUP(I183,KURLAR!B178:B542,KURLAR!E178:E542)</f>
        <v>11.9292</v>
      </c>
      <c r="K183" s="33">
        <f t="shared" si="17"/>
        <v>0</v>
      </c>
      <c r="L183" s="18"/>
    </row>
    <row r="184" spans="1:12" x14ac:dyDescent="0.25">
      <c r="A184" s="95">
        <v>44469</v>
      </c>
      <c r="B184" s="96">
        <f t="shared" si="12"/>
        <v>44469</v>
      </c>
      <c r="C184" s="97">
        <f t="shared" si="13"/>
        <v>0</v>
      </c>
      <c r="D184" s="43">
        <v>178</v>
      </c>
      <c r="E184" s="19"/>
      <c r="F184" s="28">
        <f t="shared" si="14"/>
        <v>0</v>
      </c>
      <c r="G184" s="20"/>
      <c r="H184" s="30">
        <f t="shared" si="15"/>
        <v>0</v>
      </c>
      <c r="I184" s="31">
        <f t="shared" si="16"/>
        <v>44469</v>
      </c>
      <c r="J184" s="81">
        <f>LOOKUP(I184,KURLAR!B179:B543,KURLAR!E179:E543)</f>
        <v>11.9292</v>
      </c>
      <c r="K184" s="75">
        <f t="shared" si="17"/>
        <v>0</v>
      </c>
      <c r="L184" s="18"/>
    </row>
    <row r="185" spans="1:12" x14ac:dyDescent="0.25">
      <c r="A185" s="95">
        <v>44469</v>
      </c>
      <c r="B185" s="96">
        <f t="shared" si="12"/>
        <v>44469</v>
      </c>
      <c r="C185" s="97">
        <f t="shared" si="13"/>
        <v>0</v>
      </c>
      <c r="D185" s="43">
        <v>179</v>
      </c>
      <c r="E185" s="19"/>
      <c r="F185" s="28">
        <f t="shared" si="14"/>
        <v>0</v>
      </c>
      <c r="G185" s="20"/>
      <c r="H185" s="30">
        <f t="shared" si="15"/>
        <v>0</v>
      </c>
      <c r="I185" s="31">
        <f t="shared" si="16"/>
        <v>44469</v>
      </c>
      <c r="J185" s="81">
        <f>LOOKUP(I185,KURLAR!B180:B544,KURLAR!E180:E544)</f>
        <v>11.9292</v>
      </c>
      <c r="K185" s="33">
        <f t="shared" si="17"/>
        <v>0</v>
      </c>
      <c r="L185" s="18"/>
    </row>
    <row r="186" spans="1:12" x14ac:dyDescent="0.25">
      <c r="A186" s="95">
        <v>44469</v>
      </c>
      <c r="B186" s="96">
        <f t="shared" si="12"/>
        <v>44469</v>
      </c>
      <c r="C186" s="97">
        <f t="shared" si="13"/>
        <v>0</v>
      </c>
      <c r="D186" s="43">
        <v>180</v>
      </c>
      <c r="E186" s="19"/>
      <c r="F186" s="28">
        <f t="shared" si="14"/>
        <v>0</v>
      </c>
      <c r="G186" s="20"/>
      <c r="H186" s="30">
        <f t="shared" si="15"/>
        <v>0</v>
      </c>
      <c r="I186" s="31">
        <f t="shared" si="16"/>
        <v>44469</v>
      </c>
      <c r="J186" s="81">
        <f>LOOKUP(I186,KURLAR!B181:B545,KURLAR!E181:E545)</f>
        <v>11.9292</v>
      </c>
      <c r="K186" s="75">
        <f t="shared" si="17"/>
        <v>0</v>
      </c>
      <c r="L186" s="18"/>
    </row>
    <row r="187" spans="1:12" x14ac:dyDescent="0.25">
      <c r="A187" s="95">
        <v>44469</v>
      </c>
      <c r="B187" s="96">
        <f t="shared" si="12"/>
        <v>44469</v>
      </c>
      <c r="C187" s="97">
        <f t="shared" si="13"/>
        <v>0</v>
      </c>
      <c r="D187" s="43">
        <v>181</v>
      </c>
      <c r="E187" s="19"/>
      <c r="F187" s="28">
        <f t="shared" si="14"/>
        <v>0</v>
      </c>
      <c r="G187" s="20"/>
      <c r="H187" s="30">
        <f t="shared" si="15"/>
        <v>0</v>
      </c>
      <c r="I187" s="31">
        <f t="shared" si="16"/>
        <v>44469</v>
      </c>
      <c r="J187" s="81">
        <f>LOOKUP(I187,KURLAR!B182:B546,KURLAR!E182:E546)</f>
        <v>11.9292</v>
      </c>
      <c r="K187" s="33">
        <f t="shared" si="17"/>
        <v>0</v>
      </c>
      <c r="L187" s="18"/>
    </row>
    <row r="188" spans="1:12" x14ac:dyDescent="0.25">
      <c r="A188" s="95">
        <v>44469</v>
      </c>
      <c r="B188" s="96">
        <f t="shared" si="12"/>
        <v>44469</v>
      </c>
      <c r="C188" s="97">
        <f t="shared" si="13"/>
        <v>0</v>
      </c>
      <c r="D188" s="43">
        <v>182</v>
      </c>
      <c r="E188" s="19"/>
      <c r="F188" s="28">
        <f t="shared" si="14"/>
        <v>0</v>
      </c>
      <c r="G188" s="20"/>
      <c r="H188" s="30">
        <f t="shared" si="15"/>
        <v>0</v>
      </c>
      <c r="I188" s="31">
        <f t="shared" si="16"/>
        <v>44469</v>
      </c>
      <c r="J188" s="81">
        <f>LOOKUP(I188,KURLAR!B183:B547,KURLAR!E183:E547)</f>
        <v>11.9292</v>
      </c>
      <c r="K188" s="75">
        <f t="shared" si="17"/>
        <v>0</v>
      </c>
      <c r="L188" s="18"/>
    </row>
    <row r="189" spans="1:12" x14ac:dyDescent="0.25">
      <c r="A189" s="95">
        <v>44469</v>
      </c>
      <c r="B189" s="96">
        <f t="shared" si="12"/>
        <v>44469</v>
      </c>
      <c r="C189" s="97">
        <f t="shared" si="13"/>
        <v>0</v>
      </c>
      <c r="D189" s="43">
        <v>183</v>
      </c>
      <c r="E189" s="19"/>
      <c r="F189" s="28">
        <f t="shared" si="14"/>
        <v>0</v>
      </c>
      <c r="G189" s="20"/>
      <c r="H189" s="30">
        <f t="shared" si="15"/>
        <v>0</v>
      </c>
      <c r="I189" s="31">
        <f t="shared" si="16"/>
        <v>44469</v>
      </c>
      <c r="J189" s="81">
        <f>LOOKUP(I189,KURLAR!B184:B548,KURLAR!E184:E548)</f>
        <v>11.9292</v>
      </c>
      <c r="K189" s="33">
        <f t="shared" si="17"/>
        <v>0</v>
      </c>
      <c r="L189" s="18"/>
    </row>
    <row r="190" spans="1:12" x14ac:dyDescent="0.25">
      <c r="A190" s="95">
        <v>44469</v>
      </c>
      <c r="B190" s="96">
        <f t="shared" si="12"/>
        <v>44469</v>
      </c>
      <c r="C190" s="97">
        <f t="shared" si="13"/>
        <v>0</v>
      </c>
      <c r="D190" s="43">
        <v>184</v>
      </c>
      <c r="E190" s="19"/>
      <c r="F190" s="28">
        <f t="shared" si="14"/>
        <v>0</v>
      </c>
      <c r="G190" s="20"/>
      <c r="H190" s="30">
        <f t="shared" si="15"/>
        <v>0</v>
      </c>
      <c r="I190" s="31">
        <f t="shared" si="16"/>
        <v>44469</v>
      </c>
      <c r="J190" s="81">
        <f>LOOKUP(I190,KURLAR!B185:B549,KURLAR!E185:E549)</f>
        <v>11.9292</v>
      </c>
      <c r="K190" s="75">
        <f t="shared" si="17"/>
        <v>0</v>
      </c>
      <c r="L190" s="18"/>
    </row>
    <row r="191" spans="1:12" x14ac:dyDescent="0.25">
      <c r="A191" s="95">
        <v>44469</v>
      </c>
      <c r="B191" s="96">
        <f t="shared" ref="B191:B206" si="18">A191</f>
        <v>44469</v>
      </c>
      <c r="C191" s="97">
        <f t="shared" ref="C191:C206" si="19">E191</f>
        <v>0</v>
      </c>
      <c r="D191" s="43">
        <v>185</v>
      </c>
      <c r="E191" s="19"/>
      <c r="F191" s="28">
        <f t="shared" ref="F191:F206" si="20">F190-G190</f>
        <v>0</v>
      </c>
      <c r="G191" s="20"/>
      <c r="H191" s="30">
        <f t="shared" ref="H191:H206" si="21">H190-G191</f>
        <v>0</v>
      </c>
      <c r="I191" s="31">
        <f t="shared" ref="I191:I206" si="22">IF(C191&gt;=B191,E191,(A191))</f>
        <v>44469</v>
      </c>
      <c r="J191" s="81">
        <f>LOOKUP(I191,KURLAR!B186:B550,KURLAR!E186:E550)</f>
        <v>11.9292</v>
      </c>
      <c r="K191" s="33">
        <f t="shared" ref="K191:K206" si="23">G191*($G$3-J191)</f>
        <v>0</v>
      </c>
      <c r="L191" s="18"/>
    </row>
    <row r="192" spans="1:12" x14ac:dyDescent="0.25">
      <c r="A192" s="95">
        <v>44469</v>
      </c>
      <c r="B192" s="96">
        <f t="shared" si="18"/>
        <v>44469</v>
      </c>
      <c r="C192" s="97">
        <f t="shared" si="19"/>
        <v>0</v>
      </c>
      <c r="D192" s="43">
        <v>186</v>
      </c>
      <c r="E192" s="19"/>
      <c r="F192" s="28">
        <f t="shared" si="20"/>
        <v>0</v>
      </c>
      <c r="G192" s="20"/>
      <c r="H192" s="30">
        <f t="shared" si="21"/>
        <v>0</v>
      </c>
      <c r="I192" s="31">
        <f t="shared" si="22"/>
        <v>44469</v>
      </c>
      <c r="J192" s="81">
        <f>LOOKUP(I192,KURLAR!B187:B551,KURLAR!E187:E551)</f>
        <v>11.9292</v>
      </c>
      <c r="K192" s="75">
        <f t="shared" si="23"/>
        <v>0</v>
      </c>
      <c r="L192" s="18"/>
    </row>
    <row r="193" spans="1:12" x14ac:dyDescent="0.25">
      <c r="A193" s="95">
        <v>44469</v>
      </c>
      <c r="B193" s="96">
        <f t="shared" si="18"/>
        <v>44469</v>
      </c>
      <c r="C193" s="97">
        <f t="shared" si="19"/>
        <v>0</v>
      </c>
      <c r="D193" s="43">
        <v>187</v>
      </c>
      <c r="E193" s="19"/>
      <c r="F193" s="28">
        <f t="shared" si="20"/>
        <v>0</v>
      </c>
      <c r="G193" s="20"/>
      <c r="H193" s="30">
        <f t="shared" si="21"/>
        <v>0</v>
      </c>
      <c r="I193" s="31">
        <f t="shared" si="22"/>
        <v>44469</v>
      </c>
      <c r="J193" s="81">
        <f>LOOKUP(I193,KURLAR!B188:B552,KURLAR!E188:E552)</f>
        <v>11.9292</v>
      </c>
      <c r="K193" s="33">
        <f t="shared" si="23"/>
        <v>0</v>
      </c>
      <c r="L193" s="18"/>
    </row>
    <row r="194" spans="1:12" x14ac:dyDescent="0.25">
      <c r="A194" s="95">
        <v>44469</v>
      </c>
      <c r="B194" s="96">
        <f t="shared" si="18"/>
        <v>44469</v>
      </c>
      <c r="C194" s="97">
        <f t="shared" si="19"/>
        <v>0</v>
      </c>
      <c r="D194" s="43">
        <v>188</v>
      </c>
      <c r="E194" s="19"/>
      <c r="F194" s="28">
        <f t="shared" si="20"/>
        <v>0</v>
      </c>
      <c r="G194" s="20"/>
      <c r="H194" s="30">
        <f t="shared" si="21"/>
        <v>0</v>
      </c>
      <c r="I194" s="31">
        <f t="shared" si="22"/>
        <v>44469</v>
      </c>
      <c r="J194" s="81">
        <f>LOOKUP(I194,KURLAR!B189:B553,KURLAR!E189:E553)</f>
        <v>11.9292</v>
      </c>
      <c r="K194" s="75">
        <f t="shared" si="23"/>
        <v>0</v>
      </c>
      <c r="L194" s="18"/>
    </row>
    <row r="195" spans="1:12" x14ac:dyDescent="0.25">
      <c r="A195" s="95">
        <v>44469</v>
      </c>
      <c r="B195" s="96">
        <f t="shared" si="18"/>
        <v>44469</v>
      </c>
      <c r="C195" s="97">
        <f t="shared" si="19"/>
        <v>0</v>
      </c>
      <c r="D195" s="43">
        <v>189</v>
      </c>
      <c r="E195" s="19"/>
      <c r="F195" s="28">
        <f t="shared" si="20"/>
        <v>0</v>
      </c>
      <c r="G195" s="20"/>
      <c r="H195" s="30">
        <f t="shared" si="21"/>
        <v>0</v>
      </c>
      <c r="I195" s="31">
        <f t="shared" si="22"/>
        <v>44469</v>
      </c>
      <c r="J195" s="81">
        <f>LOOKUP(I195,KURLAR!B190:B554,KURLAR!E190:E554)</f>
        <v>11.9292</v>
      </c>
      <c r="K195" s="33">
        <f t="shared" si="23"/>
        <v>0</v>
      </c>
      <c r="L195" s="18"/>
    </row>
    <row r="196" spans="1:12" x14ac:dyDescent="0.25">
      <c r="A196" s="95">
        <v>44469</v>
      </c>
      <c r="B196" s="96">
        <f t="shared" si="18"/>
        <v>44469</v>
      </c>
      <c r="C196" s="97">
        <f t="shared" si="19"/>
        <v>0</v>
      </c>
      <c r="D196" s="43">
        <v>190</v>
      </c>
      <c r="E196" s="19"/>
      <c r="F196" s="28">
        <f t="shared" si="20"/>
        <v>0</v>
      </c>
      <c r="G196" s="20"/>
      <c r="H196" s="30">
        <f t="shared" si="21"/>
        <v>0</v>
      </c>
      <c r="I196" s="31">
        <f t="shared" si="22"/>
        <v>44469</v>
      </c>
      <c r="J196" s="81">
        <f>LOOKUP(I196,KURLAR!B191:B555,KURLAR!E191:E555)</f>
        <v>11.9292</v>
      </c>
      <c r="K196" s="75">
        <f t="shared" si="23"/>
        <v>0</v>
      </c>
      <c r="L196" s="18"/>
    </row>
    <row r="197" spans="1:12" x14ac:dyDescent="0.25">
      <c r="A197" s="95">
        <v>44469</v>
      </c>
      <c r="B197" s="96">
        <f t="shared" si="18"/>
        <v>44469</v>
      </c>
      <c r="C197" s="97">
        <f t="shared" si="19"/>
        <v>0</v>
      </c>
      <c r="D197" s="43">
        <v>191</v>
      </c>
      <c r="E197" s="19"/>
      <c r="F197" s="28">
        <f t="shared" si="20"/>
        <v>0</v>
      </c>
      <c r="G197" s="20"/>
      <c r="H197" s="30">
        <f t="shared" si="21"/>
        <v>0</v>
      </c>
      <c r="I197" s="31">
        <f t="shared" si="22"/>
        <v>44469</v>
      </c>
      <c r="J197" s="81">
        <f>LOOKUP(I197,KURLAR!B192:B556,KURLAR!E192:E556)</f>
        <v>11.9292</v>
      </c>
      <c r="K197" s="33">
        <f t="shared" si="23"/>
        <v>0</v>
      </c>
      <c r="L197" s="18"/>
    </row>
    <row r="198" spans="1:12" x14ac:dyDescent="0.25">
      <c r="A198" s="95">
        <v>44469</v>
      </c>
      <c r="B198" s="96">
        <f t="shared" si="18"/>
        <v>44469</v>
      </c>
      <c r="C198" s="97">
        <f t="shared" si="19"/>
        <v>0</v>
      </c>
      <c r="D198" s="43">
        <v>192</v>
      </c>
      <c r="E198" s="19"/>
      <c r="F198" s="28">
        <f t="shared" si="20"/>
        <v>0</v>
      </c>
      <c r="G198" s="20"/>
      <c r="H198" s="30">
        <f t="shared" si="21"/>
        <v>0</v>
      </c>
      <c r="I198" s="31">
        <f t="shared" si="22"/>
        <v>44469</v>
      </c>
      <c r="J198" s="81">
        <f>LOOKUP(I198,KURLAR!B193:B557,KURLAR!E193:E557)</f>
        <v>11.9292</v>
      </c>
      <c r="K198" s="75">
        <f t="shared" si="23"/>
        <v>0</v>
      </c>
      <c r="L198" s="18"/>
    </row>
    <row r="199" spans="1:12" x14ac:dyDescent="0.25">
      <c r="A199" s="95">
        <v>44469</v>
      </c>
      <c r="B199" s="96">
        <f t="shared" si="18"/>
        <v>44469</v>
      </c>
      <c r="C199" s="97">
        <f t="shared" si="19"/>
        <v>0</v>
      </c>
      <c r="D199" s="43">
        <v>193</v>
      </c>
      <c r="E199" s="19"/>
      <c r="F199" s="28">
        <f t="shared" si="20"/>
        <v>0</v>
      </c>
      <c r="G199" s="20"/>
      <c r="H199" s="30">
        <f t="shared" si="21"/>
        <v>0</v>
      </c>
      <c r="I199" s="31">
        <f t="shared" si="22"/>
        <v>44469</v>
      </c>
      <c r="J199" s="81">
        <f>LOOKUP(I199,KURLAR!B194:B558,KURLAR!E194:E558)</f>
        <v>11.9292</v>
      </c>
      <c r="K199" s="33">
        <f t="shared" si="23"/>
        <v>0</v>
      </c>
      <c r="L199" s="18"/>
    </row>
    <row r="200" spans="1:12" x14ac:dyDescent="0.25">
      <c r="A200" s="95">
        <v>44469</v>
      </c>
      <c r="B200" s="96">
        <f t="shared" si="18"/>
        <v>44469</v>
      </c>
      <c r="C200" s="97">
        <f t="shared" si="19"/>
        <v>0</v>
      </c>
      <c r="D200" s="43">
        <v>194</v>
      </c>
      <c r="E200" s="19"/>
      <c r="F200" s="28">
        <f t="shared" si="20"/>
        <v>0</v>
      </c>
      <c r="G200" s="20"/>
      <c r="H200" s="30">
        <f t="shared" si="21"/>
        <v>0</v>
      </c>
      <c r="I200" s="31">
        <f t="shared" si="22"/>
        <v>44469</v>
      </c>
      <c r="J200" s="81">
        <f>LOOKUP(I200,KURLAR!B195:B559,KURLAR!E195:E559)</f>
        <v>11.9292</v>
      </c>
      <c r="K200" s="75">
        <f t="shared" si="23"/>
        <v>0</v>
      </c>
      <c r="L200" s="18"/>
    </row>
    <row r="201" spans="1:12" x14ac:dyDescent="0.25">
      <c r="A201" s="95">
        <v>44469</v>
      </c>
      <c r="B201" s="96">
        <f t="shared" si="18"/>
        <v>44469</v>
      </c>
      <c r="C201" s="97">
        <f t="shared" si="19"/>
        <v>0</v>
      </c>
      <c r="D201" s="43">
        <v>195</v>
      </c>
      <c r="E201" s="19"/>
      <c r="F201" s="28">
        <f t="shared" si="20"/>
        <v>0</v>
      </c>
      <c r="G201" s="20"/>
      <c r="H201" s="30">
        <f t="shared" si="21"/>
        <v>0</v>
      </c>
      <c r="I201" s="31">
        <f t="shared" si="22"/>
        <v>44469</v>
      </c>
      <c r="J201" s="81">
        <f>LOOKUP(I201,KURLAR!B196:B560,KURLAR!E196:E560)</f>
        <v>11.9292</v>
      </c>
      <c r="K201" s="33">
        <f t="shared" si="23"/>
        <v>0</v>
      </c>
      <c r="L201" s="18"/>
    </row>
    <row r="202" spans="1:12" x14ac:dyDescent="0.25">
      <c r="A202" s="95">
        <v>44469</v>
      </c>
      <c r="B202" s="96">
        <f t="shared" si="18"/>
        <v>44469</v>
      </c>
      <c r="C202" s="97">
        <f t="shared" si="19"/>
        <v>0</v>
      </c>
      <c r="D202" s="43">
        <v>196</v>
      </c>
      <c r="E202" s="19"/>
      <c r="F202" s="28">
        <f t="shared" si="20"/>
        <v>0</v>
      </c>
      <c r="G202" s="20"/>
      <c r="H202" s="30">
        <f t="shared" si="21"/>
        <v>0</v>
      </c>
      <c r="I202" s="31">
        <f t="shared" si="22"/>
        <v>44469</v>
      </c>
      <c r="J202" s="81">
        <f>LOOKUP(I202,KURLAR!B197:B561,KURLAR!E197:E561)</f>
        <v>11.9292</v>
      </c>
      <c r="K202" s="75">
        <f t="shared" si="23"/>
        <v>0</v>
      </c>
      <c r="L202" s="18"/>
    </row>
    <row r="203" spans="1:12" x14ac:dyDescent="0.25">
      <c r="A203" s="95">
        <v>44469</v>
      </c>
      <c r="B203" s="96">
        <f t="shared" si="18"/>
        <v>44469</v>
      </c>
      <c r="C203" s="97">
        <f t="shared" si="19"/>
        <v>0</v>
      </c>
      <c r="D203" s="43">
        <v>197</v>
      </c>
      <c r="E203" s="19"/>
      <c r="F203" s="28">
        <f t="shared" si="20"/>
        <v>0</v>
      </c>
      <c r="G203" s="20"/>
      <c r="H203" s="30">
        <f t="shared" si="21"/>
        <v>0</v>
      </c>
      <c r="I203" s="31">
        <f t="shared" si="22"/>
        <v>44469</v>
      </c>
      <c r="J203" s="81">
        <f>LOOKUP(I203,KURLAR!B198:B562,KURLAR!E198:E562)</f>
        <v>11.9292</v>
      </c>
      <c r="K203" s="33">
        <f t="shared" si="23"/>
        <v>0</v>
      </c>
      <c r="L203" s="18"/>
    </row>
    <row r="204" spans="1:12" x14ac:dyDescent="0.25">
      <c r="A204" s="95">
        <v>44469</v>
      </c>
      <c r="B204" s="96">
        <f t="shared" si="18"/>
        <v>44469</v>
      </c>
      <c r="C204" s="97">
        <f t="shared" si="19"/>
        <v>0</v>
      </c>
      <c r="D204" s="43">
        <v>198</v>
      </c>
      <c r="E204" s="19"/>
      <c r="F204" s="28">
        <f t="shared" si="20"/>
        <v>0</v>
      </c>
      <c r="G204" s="20"/>
      <c r="H204" s="30">
        <f t="shared" si="21"/>
        <v>0</v>
      </c>
      <c r="I204" s="31">
        <f t="shared" si="22"/>
        <v>44469</v>
      </c>
      <c r="J204" s="81">
        <f>LOOKUP(I204,KURLAR!B199:B563,KURLAR!E199:E563)</f>
        <v>11.9292</v>
      </c>
      <c r="K204" s="75">
        <f t="shared" si="23"/>
        <v>0</v>
      </c>
      <c r="L204" s="18"/>
    </row>
    <row r="205" spans="1:12" x14ac:dyDescent="0.25">
      <c r="A205" s="95">
        <v>44469</v>
      </c>
      <c r="B205" s="96">
        <f t="shared" si="18"/>
        <v>44469</v>
      </c>
      <c r="C205" s="97">
        <f t="shared" si="19"/>
        <v>0</v>
      </c>
      <c r="D205" s="43">
        <v>199</v>
      </c>
      <c r="E205" s="19"/>
      <c r="F205" s="28">
        <f t="shared" si="20"/>
        <v>0</v>
      </c>
      <c r="G205" s="20"/>
      <c r="H205" s="30">
        <f t="shared" si="21"/>
        <v>0</v>
      </c>
      <c r="I205" s="31">
        <f t="shared" si="22"/>
        <v>44469</v>
      </c>
      <c r="J205" s="81">
        <f>LOOKUP(I205,KURLAR!B200:B564,KURLAR!E200:E564)</f>
        <v>11.9292</v>
      </c>
      <c r="K205" s="33">
        <f t="shared" si="23"/>
        <v>0</v>
      </c>
      <c r="L205" s="18"/>
    </row>
    <row r="206" spans="1:12" ht="15.75" thickBot="1" x14ac:dyDescent="0.3">
      <c r="A206" s="95">
        <v>44469</v>
      </c>
      <c r="B206" s="96">
        <f t="shared" si="18"/>
        <v>44469</v>
      </c>
      <c r="C206" s="97">
        <f t="shared" si="19"/>
        <v>0</v>
      </c>
      <c r="D206" s="43">
        <v>200</v>
      </c>
      <c r="E206" s="19"/>
      <c r="F206" s="28">
        <f t="shared" si="20"/>
        <v>0</v>
      </c>
      <c r="G206" s="20"/>
      <c r="H206" s="30">
        <f t="shared" si="21"/>
        <v>0</v>
      </c>
      <c r="I206" s="31">
        <f t="shared" si="22"/>
        <v>44469</v>
      </c>
      <c r="J206" s="81">
        <f>LOOKUP(I206,KURLAR!B201:B565,KURLAR!E201:E565)</f>
        <v>11.9292</v>
      </c>
      <c r="K206" s="75">
        <f t="shared" si="23"/>
        <v>0</v>
      </c>
      <c r="L206" s="18"/>
    </row>
    <row r="207" spans="1:12" ht="21.75" thickBot="1" x14ac:dyDescent="0.3">
      <c r="A207" s="98"/>
      <c r="B207" s="98"/>
      <c r="C207" s="98"/>
      <c r="D207" s="91" t="s">
        <v>15</v>
      </c>
      <c r="E207" s="92"/>
      <c r="F207" s="93"/>
      <c r="G207" s="44">
        <f>SUM(G7:G206)</f>
        <v>0</v>
      </c>
      <c r="H207" s="45"/>
      <c r="I207" s="46"/>
      <c r="J207" s="79"/>
      <c r="K207" s="47">
        <f>SUM(K7:K206)</f>
        <v>0</v>
      </c>
      <c r="L207" s="18"/>
    </row>
    <row r="208" spans="1:12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</sheetData>
  <sheetProtection algorithmName="SHA-512" hashValue="7IYGT0Xd3IZ0MGXk2Z/DFuWWIvq7XFJ99jY6BBLGqzJm9oSXtJomaCNX7erAUIOZ7I5r7ikLuqueSjxr9HgThg==" saltValue="1bgFrkej1lITBPAN4lWfdQ==" spinCount="100000" sheet="1" objects="1" scenarios="1"/>
  <mergeCells count="3">
    <mergeCell ref="D5:H5"/>
    <mergeCell ref="I5:K5"/>
    <mergeCell ref="D207:F207"/>
  </mergeCells>
  <dataValidations count="3">
    <dataValidation type="date" allowBlank="1" showInputMessage="1" showErrorMessage="1" errorTitle="Geçersiz Tarih Aralığı" error="Alım tarihi 01.01.2021 - 31.12.2021 tarihleri arasında olmalıdır." sqref="E7:E206" xr:uid="{EBB64FC1-139D-4E89-A0B0-FB407238B0FA}">
      <formula1>44197</formula1>
      <formula2>44561</formula2>
    </dataValidation>
    <dataValidation type="custom" errorStyle="warning" allowBlank="1" showInputMessage="1" showErrorMessage="1" sqref="F8:F206" xr:uid="{E60E083A-E73C-42EE-9D9A-ECAEA0320246}">
      <formula1>F8:F128&lt;0</formula1>
    </dataValidation>
    <dataValidation type="custom" errorStyle="warning" allowBlank="1" showInputMessage="1" showErrorMessage="1" sqref="F7" xr:uid="{535CB218-BC0A-4A8E-B3CD-8EECC23E51B7}">
      <formula1>F7:F207&lt;0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B2C16-005B-4EA6-BA62-32F576E0779D}">
  <sheetPr codeName="Sayfa6">
    <tabColor theme="7" tint="-0.249977111117893"/>
  </sheetPr>
  <dimension ref="A1:E366"/>
  <sheetViews>
    <sheetView topLeftCell="A179" zoomScale="85" zoomScaleNormal="85" workbookViewId="0">
      <selection activeCell="D198" sqref="D198"/>
    </sheetView>
  </sheetViews>
  <sheetFormatPr defaultColWidth="10.7109375" defaultRowHeight="15.75" x14ac:dyDescent="0.25"/>
  <cols>
    <col min="1" max="1" width="13.7109375" style="11" customWidth="1"/>
    <col min="2" max="2" width="11.7109375" style="3" bestFit="1" customWidth="1"/>
    <col min="3" max="5" width="20.7109375" style="4" customWidth="1"/>
    <col min="6" max="16384" width="10.7109375" style="1"/>
  </cols>
  <sheetData>
    <row r="1" spans="1:5" ht="31.5" x14ac:dyDescent="0.25">
      <c r="A1" s="5" t="s">
        <v>14</v>
      </c>
      <c r="B1" s="5" t="s">
        <v>9</v>
      </c>
      <c r="C1" s="6" t="s">
        <v>10</v>
      </c>
      <c r="D1" s="6" t="s">
        <v>11</v>
      </c>
      <c r="E1" s="7" t="s">
        <v>12</v>
      </c>
    </row>
    <row r="2" spans="1:5" x14ac:dyDescent="0.25">
      <c r="A2" s="12">
        <f>B2</f>
        <v>44197</v>
      </c>
      <c r="B2" s="10">
        <v>44197</v>
      </c>
      <c r="C2" s="8">
        <v>7.4194000000000004</v>
      </c>
      <c r="D2" s="8">
        <v>9.1164000000000005</v>
      </c>
      <c r="E2" s="9">
        <v>10.1142</v>
      </c>
    </row>
    <row r="3" spans="1:5" x14ac:dyDescent="0.25">
      <c r="A3" s="12">
        <f t="shared" ref="A3:A66" si="0">B3</f>
        <v>44198</v>
      </c>
      <c r="B3" s="10">
        <v>44198</v>
      </c>
      <c r="C3" s="8">
        <v>7.4194000000000004</v>
      </c>
      <c r="D3" s="8">
        <v>9.1164000000000005</v>
      </c>
      <c r="E3" s="9">
        <v>10.1142</v>
      </c>
    </row>
    <row r="4" spans="1:5" x14ac:dyDescent="0.25">
      <c r="A4" s="12">
        <f t="shared" si="0"/>
        <v>44199</v>
      </c>
      <c r="B4" s="10">
        <v>44199</v>
      </c>
      <c r="C4" s="8">
        <v>7.4194000000000004</v>
      </c>
      <c r="D4" s="8">
        <v>9.1164000000000005</v>
      </c>
      <c r="E4" s="9">
        <v>10.1142</v>
      </c>
    </row>
    <row r="5" spans="1:5" x14ac:dyDescent="0.25">
      <c r="A5" s="12">
        <f t="shared" si="0"/>
        <v>44200</v>
      </c>
      <c r="B5" s="10">
        <v>44200</v>
      </c>
      <c r="C5" s="8">
        <v>7.4194000000000004</v>
      </c>
      <c r="D5" s="8">
        <v>9.1164000000000005</v>
      </c>
      <c r="E5" s="9">
        <v>10.1142</v>
      </c>
    </row>
    <row r="6" spans="1:5" x14ac:dyDescent="0.25">
      <c r="A6" s="12">
        <f t="shared" si="0"/>
        <v>44201</v>
      </c>
      <c r="B6" s="10">
        <v>44201</v>
      </c>
      <c r="C6" s="8">
        <v>7.3601999999999999</v>
      </c>
      <c r="D6" s="8">
        <v>9.0381999999999998</v>
      </c>
      <c r="E6" s="9">
        <v>10.054399999999999</v>
      </c>
    </row>
    <row r="7" spans="1:5" x14ac:dyDescent="0.25">
      <c r="A7" s="12">
        <f t="shared" si="0"/>
        <v>44202</v>
      </c>
      <c r="B7" s="10">
        <v>44202</v>
      </c>
      <c r="C7" s="8">
        <v>7.3865999999999996</v>
      </c>
      <c r="D7" s="8">
        <v>9.0655999999999999</v>
      </c>
      <c r="E7" s="9">
        <v>10.014799999999999</v>
      </c>
    </row>
    <row r="8" spans="1:5" x14ac:dyDescent="0.25">
      <c r="A8" s="12">
        <f t="shared" si="0"/>
        <v>44203</v>
      </c>
      <c r="B8" s="10">
        <v>44203</v>
      </c>
      <c r="C8" s="8">
        <v>7.33</v>
      </c>
      <c r="D8" s="8">
        <v>9.0396999999999998</v>
      </c>
      <c r="E8" s="9">
        <v>9.9842999999999993</v>
      </c>
    </row>
    <row r="9" spans="1:5" x14ac:dyDescent="0.25">
      <c r="A9" s="12">
        <f t="shared" si="0"/>
        <v>44204</v>
      </c>
      <c r="B9" s="10">
        <v>44204</v>
      </c>
      <c r="C9" s="8">
        <v>7.2732999999999999</v>
      </c>
      <c r="D9" s="8">
        <v>8.9342000000000006</v>
      </c>
      <c r="E9" s="9">
        <v>9.8641000000000005</v>
      </c>
    </row>
    <row r="10" spans="1:5" x14ac:dyDescent="0.25">
      <c r="A10" s="12">
        <f t="shared" si="0"/>
        <v>44205</v>
      </c>
      <c r="B10" s="10">
        <v>44205</v>
      </c>
      <c r="C10" s="8">
        <v>7.3490000000000002</v>
      </c>
      <c r="D10" s="8">
        <v>8.9968000000000004</v>
      </c>
      <c r="E10" s="9">
        <v>9.9666999999999994</v>
      </c>
    </row>
    <row r="11" spans="1:5" x14ac:dyDescent="0.25">
      <c r="A11" s="12">
        <f t="shared" si="0"/>
        <v>44206</v>
      </c>
      <c r="B11" s="10">
        <v>44206</v>
      </c>
      <c r="C11" s="8">
        <v>7.3490000000000002</v>
      </c>
      <c r="D11" s="8">
        <v>8.9968000000000004</v>
      </c>
      <c r="E11" s="9">
        <v>9.9666999999999994</v>
      </c>
    </row>
    <row r="12" spans="1:5" x14ac:dyDescent="0.25">
      <c r="A12" s="12">
        <f t="shared" si="0"/>
        <v>44207</v>
      </c>
      <c r="B12" s="10">
        <v>44207</v>
      </c>
      <c r="C12" s="8">
        <v>7.3490000000000002</v>
      </c>
      <c r="D12" s="8">
        <v>8.9968000000000004</v>
      </c>
      <c r="E12" s="9">
        <v>9.9666999999999994</v>
      </c>
    </row>
    <row r="13" spans="1:5" x14ac:dyDescent="0.25">
      <c r="A13" s="12">
        <f t="shared" si="0"/>
        <v>44208</v>
      </c>
      <c r="B13" s="10">
        <v>44208</v>
      </c>
      <c r="C13" s="8">
        <v>7.4431000000000003</v>
      </c>
      <c r="D13" s="8">
        <v>9.0629000000000008</v>
      </c>
      <c r="E13" s="9">
        <v>10.029</v>
      </c>
    </row>
    <row r="14" spans="1:5" x14ac:dyDescent="0.25">
      <c r="A14" s="12">
        <f t="shared" si="0"/>
        <v>44209</v>
      </c>
      <c r="B14" s="10">
        <v>44209</v>
      </c>
      <c r="C14" s="8">
        <v>7.4607999999999999</v>
      </c>
      <c r="D14" s="8">
        <v>9.0693000000000001</v>
      </c>
      <c r="E14" s="9">
        <v>10.1082</v>
      </c>
    </row>
    <row r="15" spans="1:5" x14ac:dyDescent="0.25">
      <c r="A15" s="12">
        <f t="shared" si="0"/>
        <v>44210</v>
      </c>
      <c r="B15" s="10">
        <v>44210</v>
      </c>
      <c r="C15" s="8">
        <v>7.4284999999999997</v>
      </c>
      <c r="D15" s="8">
        <v>9.0551999999999992</v>
      </c>
      <c r="E15" s="9">
        <v>10.144</v>
      </c>
    </row>
    <row r="16" spans="1:5" x14ac:dyDescent="0.25">
      <c r="A16" s="12">
        <f t="shared" si="0"/>
        <v>44211</v>
      </c>
      <c r="B16" s="10">
        <v>44211</v>
      </c>
      <c r="C16" s="8">
        <v>7.3884999999999996</v>
      </c>
      <c r="D16" s="8">
        <v>8.9815000000000005</v>
      </c>
      <c r="E16" s="9">
        <v>10.068899999999999</v>
      </c>
    </row>
    <row r="17" spans="1:5" x14ac:dyDescent="0.25">
      <c r="A17" s="12">
        <f t="shared" si="0"/>
        <v>44212</v>
      </c>
      <c r="B17" s="10">
        <v>44212</v>
      </c>
      <c r="C17" s="8">
        <v>7.3876999999999997</v>
      </c>
      <c r="D17" s="8">
        <v>8.9634999999999998</v>
      </c>
      <c r="E17" s="9">
        <v>10.0685</v>
      </c>
    </row>
    <row r="18" spans="1:5" x14ac:dyDescent="0.25">
      <c r="A18" s="12">
        <f t="shared" si="0"/>
        <v>44213</v>
      </c>
      <c r="B18" s="10">
        <v>44213</v>
      </c>
      <c r="C18" s="8">
        <v>7.3876999999999997</v>
      </c>
      <c r="D18" s="8">
        <v>8.9634999999999998</v>
      </c>
      <c r="E18" s="9">
        <v>10.0685</v>
      </c>
    </row>
    <row r="19" spans="1:5" x14ac:dyDescent="0.25">
      <c r="A19" s="12">
        <f t="shared" si="0"/>
        <v>44214</v>
      </c>
      <c r="B19" s="10">
        <v>44214</v>
      </c>
      <c r="C19" s="8">
        <v>7.3876999999999997</v>
      </c>
      <c r="D19" s="8">
        <v>8.9634999999999998</v>
      </c>
      <c r="E19" s="9">
        <v>10.0685</v>
      </c>
    </row>
    <row r="20" spans="1:5" x14ac:dyDescent="0.25">
      <c r="A20" s="12">
        <f t="shared" si="0"/>
        <v>44215</v>
      </c>
      <c r="B20" s="10">
        <v>44215</v>
      </c>
      <c r="C20" s="8">
        <v>7.4951999999999996</v>
      </c>
      <c r="D20" s="8">
        <v>9.0457000000000001</v>
      </c>
      <c r="E20" s="9">
        <v>10.1348</v>
      </c>
    </row>
    <row r="21" spans="1:5" x14ac:dyDescent="0.25">
      <c r="A21" s="12">
        <f t="shared" si="0"/>
        <v>44216</v>
      </c>
      <c r="B21" s="10">
        <v>44216</v>
      </c>
      <c r="C21" s="8">
        <v>7.4485000000000001</v>
      </c>
      <c r="D21" s="8">
        <v>9.0235000000000003</v>
      </c>
      <c r="E21" s="9">
        <v>10.119400000000001</v>
      </c>
    </row>
    <row r="22" spans="1:5" x14ac:dyDescent="0.25">
      <c r="A22" s="12">
        <f t="shared" si="0"/>
        <v>44217</v>
      </c>
      <c r="B22" s="10">
        <v>44217</v>
      </c>
      <c r="C22" s="8">
        <v>7.4367000000000001</v>
      </c>
      <c r="D22" s="8">
        <v>9.0231999999999992</v>
      </c>
      <c r="E22" s="9">
        <v>10.155900000000001</v>
      </c>
    </row>
    <row r="23" spans="1:5" x14ac:dyDescent="0.25">
      <c r="A23" s="12">
        <f t="shared" si="0"/>
        <v>44218</v>
      </c>
      <c r="B23" s="10">
        <v>44218</v>
      </c>
      <c r="C23" s="8">
        <v>7.3836000000000004</v>
      </c>
      <c r="D23" s="8">
        <v>8.9596999999999998</v>
      </c>
      <c r="E23" s="9">
        <v>10.1128</v>
      </c>
    </row>
    <row r="24" spans="1:5" x14ac:dyDescent="0.25">
      <c r="A24" s="12">
        <f t="shared" si="0"/>
        <v>44219</v>
      </c>
      <c r="B24" s="10">
        <v>44219</v>
      </c>
      <c r="C24" s="8">
        <v>7.3985000000000003</v>
      </c>
      <c r="D24" s="8">
        <v>9.0044000000000004</v>
      </c>
      <c r="E24" s="9">
        <v>10.1006</v>
      </c>
    </row>
    <row r="25" spans="1:5" x14ac:dyDescent="0.25">
      <c r="A25" s="12">
        <f t="shared" si="0"/>
        <v>44220</v>
      </c>
      <c r="B25" s="10">
        <v>44220</v>
      </c>
      <c r="C25" s="8">
        <v>7.3985000000000003</v>
      </c>
      <c r="D25" s="8">
        <v>9.0044000000000004</v>
      </c>
      <c r="E25" s="9">
        <v>10.1006</v>
      </c>
    </row>
    <row r="26" spans="1:5" x14ac:dyDescent="0.25">
      <c r="A26" s="12">
        <f t="shared" si="0"/>
        <v>44221</v>
      </c>
      <c r="B26" s="10">
        <v>44221</v>
      </c>
      <c r="C26" s="8">
        <v>7.3985000000000003</v>
      </c>
      <c r="D26" s="8">
        <v>9.0044000000000004</v>
      </c>
      <c r="E26" s="9">
        <v>10.1006</v>
      </c>
    </row>
    <row r="27" spans="1:5" x14ac:dyDescent="0.25">
      <c r="A27" s="12">
        <f t="shared" si="0"/>
        <v>44222</v>
      </c>
      <c r="B27" s="10">
        <v>44222</v>
      </c>
      <c r="C27" s="8">
        <v>7.3796999999999997</v>
      </c>
      <c r="D27" s="8">
        <v>8.9778000000000002</v>
      </c>
      <c r="E27" s="9">
        <v>10.092599999999999</v>
      </c>
    </row>
    <row r="28" spans="1:5" x14ac:dyDescent="0.25">
      <c r="A28" s="12">
        <f t="shared" si="0"/>
        <v>44223</v>
      </c>
      <c r="B28" s="10">
        <v>44223</v>
      </c>
      <c r="C28" s="8">
        <v>7.3834999999999997</v>
      </c>
      <c r="D28" s="8">
        <v>8.9550000000000001</v>
      </c>
      <c r="E28" s="9">
        <v>10.0587</v>
      </c>
    </row>
    <row r="29" spans="1:5" x14ac:dyDescent="0.25">
      <c r="A29" s="12">
        <f t="shared" si="0"/>
        <v>44224</v>
      </c>
      <c r="B29" s="10">
        <v>44224</v>
      </c>
      <c r="C29" s="8">
        <v>7.3544</v>
      </c>
      <c r="D29" s="8">
        <v>8.9276</v>
      </c>
      <c r="E29" s="9">
        <v>10.0854</v>
      </c>
    </row>
    <row r="30" spans="1:5" x14ac:dyDescent="0.25">
      <c r="A30" s="12">
        <f t="shared" si="0"/>
        <v>44225</v>
      </c>
      <c r="B30" s="10">
        <v>44225</v>
      </c>
      <c r="C30" s="8">
        <v>7.3723000000000001</v>
      </c>
      <c r="D30" s="8">
        <v>8.9215999999999998</v>
      </c>
      <c r="E30" s="9">
        <v>10.0504</v>
      </c>
    </row>
    <row r="31" spans="1:5" x14ac:dyDescent="0.25">
      <c r="A31" s="12">
        <f t="shared" si="0"/>
        <v>44226</v>
      </c>
      <c r="B31" s="10">
        <v>44226</v>
      </c>
      <c r="C31" s="8">
        <v>7.3216000000000001</v>
      </c>
      <c r="D31" s="8">
        <v>8.8718000000000004</v>
      </c>
      <c r="E31" s="9">
        <v>10.01</v>
      </c>
    </row>
    <row r="32" spans="1:5" x14ac:dyDescent="0.25">
      <c r="A32" s="12">
        <f t="shared" si="0"/>
        <v>44227</v>
      </c>
      <c r="B32" s="10">
        <v>44227</v>
      </c>
      <c r="C32" s="8">
        <v>7.3216000000000001</v>
      </c>
      <c r="D32" s="8">
        <v>8.8718000000000004</v>
      </c>
      <c r="E32" s="9">
        <v>10.01</v>
      </c>
    </row>
    <row r="33" spans="1:5" x14ac:dyDescent="0.25">
      <c r="A33" s="12">
        <f t="shared" si="0"/>
        <v>44228</v>
      </c>
      <c r="B33" s="10">
        <v>44228</v>
      </c>
      <c r="C33" s="8">
        <v>7.3216000000000001</v>
      </c>
      <c r="D33" s="8">
        <v>8.8718000000000004</v>
      </c>
      <c r="E33" s="9">
        <v>10.01</v>
      </c>
    </row>
    <row r="34" spans="1:5" x14ac:dyDescent="0.25">
      <c r="A34" s="12">
        <f t="shared" si="0"/>
        <v>44229</v>
      </c>
      <c r="B34" s="10">
        <v>44229</v>
      </c>
      <c r="C34" s="8">
        <v>7.2184999999999997</v>
      </c>
      <c r="D34" s="8">
        <v>8.7345000000000006</v>
      </c>
      <c r="E34" s="9">
        <v>9.8916000000000004</v>
      </c>
    </row>
    <row r="35" spans="1:5" x14ac:dyDescent="0.25">
      <c r="A35" s="12">
        <f t="shared" si="0"/>
        <v>44230</v>
      </c>
      <c r="B35" s="10">
        <v>44230</v>
      </c>
      <c r="C35" s="8">
        <v>7.1372</v>
      </c>
      <c r="D35" s="8">
        <v>8.6069999999999993</v>
      </c>
      <c r="E35" s="9">
        <v>9.7487999999999992</v>
      </c>
    </row>
    <row r="36" spans="1:5" x14ac:dyDescent="0.25">
      <c r="A36" s="12">
        <f t="shared" si="0"/>
        <v>44231</v>
      </c>
      <c r="B36" s="10">
        <v>44231</v>
      </c>
      <c r="C36" s="8">
        <v>7.1497999999999999</v>
      </c>
      <c r="D36" s="8">
        <v>8.5995000000000008</v>
      </c>
      <c r="E36" s="9">
        <v>9.7423000000000002</v>
      </c>
    </row>
    <row r="37" spans="1:5" x14ac:dyDescent="0.25">
      <c r="A37" s="12">
        <f t="shared" si="0"/>
        <v>44232</v>
      </c>
      <c r="B37" s="10">
        <v>44232</v>
      </c>
      <c r="C37" s="8">
        <v>7.1323999999999996</v>
      </c>
      <c r="D37" s="8">
        <v>8.5558999999999994</v>
      </c>
      <c r="E37" s="9">
        <v>9.6717999999999993</v>
      </c>
    </row>
    <row r="38" spans="1:5" x14ac:dyDescent="0.25">
      <c r="A38" s="12">
        <f t="shared" si="0"/>
        <v>44233</v>
      </c>
      <c r="B38" s="10">
        <v>44233</v>
      </c>
      <c r="C38" s="8">
        <v>7.0789</v>
      </c>
      <c r="D38" s="8">
        <v>8.4763999999999999</v>
      </c>
      <c r="E38" s="9">
        <v>9.6735000000000007</v>
      </c>
    </row>
    <row r="39" spans="1:5" x14ac:dyDescent="0.25">
      <c r="A39" s="12">
        <f t="shared" si="0"/>
        <v>44234</v>
      </c>
      <c r="B39" s="10">
        <v>44234</v>
      </c>
      <c r="C39" s="8">
        <v>7.0789</v>
      </c>
      <c r="D39" s="8">
        <v>8.4763999999999999</v>
      </c>
      <c r="E39" s="9">
        <v>9.6735000000000007</v>
      </c>
    </row>
    <row r="40" spans="1:5" x14ac:dyDescent="0.25">
      <c r="A40" s="12">
        <f t="shared" si="0"/>
        <v>44235</v>
      </c>
      <c r="B40" s="10">
        <v>44235</v>
      </c>
      <c r="C40" s="8">
        <v>7.0789</v>
      </c>
      <c r="D40" s="8">
        <v>8.4763999999999999</v>
      </c>
      <c r="E40" s="9">
        <v>9.6735000000000007</v>
      </c>
    </row>
    <row r="41" spans="1:5" x14ac:dyDescent="0.25">
      <c r="A41" s="12">
        <f t="shared" si="0"/>
        <v>44236</v>
      </c>
      <c r="B41" s="10">
        <v>44236</v>
      </c>
      <c r="C41" s="8">
        <v>7.0663</v>
      </c>
      <c r="D41" s="8">
        <v>8.5036000000000005</v>
      </c>
      <c r="E41" s="9">
        <v>9.6714000000000002</v>
      </c>
    </row>
    <row r="42" spans="1:5" x14ac:dyDescent="0.25">
      <c r="A42" s="12">
        <f t="shared" si="0"/>
        <v>44237</v>
      </c>
      <c r="B42" s="10">
        <v>44237</v>
      </c>
      <c r="C42" s="8">
        <v>7.0820999999999996</v>
      </c>
      <c r="D42" s="8">
        <v>8.5663999999999998</v>
      </c>
      <c r="E42" s="9">
        <v>9.7399000000000004</v>
      </c>
    </row>
    <row r="43" spans="1:5" x14ac:dyDescent="0.25">
      <c r="A43" s="12">
        <f t="shared" si="0"/>
        <v>44238</v>
      </c>
      <c r="B43" s="10">
        <v>44238</v>
      </c>
      <c r="C43" s="8">
        <v>7.0513000000000003</v>
      </c>
      <c r="D43" s="8">
        <v>8.5517000000000003</v>
      </c>
      <c r="E43" s="9">
        <v>9.7394999999999996</v>
      </c>
    </row>
    <row r="44" spans="1:5" x14ac:dyDescent="0.25">
      <c r="A44" s="12">
        <f t="shared" si="0"/>
        <v>44239</v>
      </c>
      <c r="B44" s="10">
        <v>44239</v>
      </c>
      <c r="C44" s="8">
        <v>7.0404</v>
      </c>
      <c r="D44" s="8">
        <v>8.5373999999999999</v>
      </c>
      <c r="E44" s="9">
        <v>9.7222000000000008</v>
      </c>
    </row>
    <row r="45" spans="1:5" x14ac:dyDescent="0.25">
      <c r="A45" s="12">
        <f t="shared" si="0"/>
        <v>44240</v>
      </c>
      <c r="B45" s="10">
        <v>44240</v>
      </c>
      <c r="C45" s="8">
        <v>7.0162000000000004</v>
      </c>
      <c r="D45" s="8">
        <v>8.4977</v>
      </c>
      <c r="E45" s="9">
        <v>9.6582000000000008</v>
      </c>
    </row>
    <row r="46" spans="1:5" x14ac:dyDescent="0.25">
      <c r="A46" s="12">
        <f t="shared" si="0"/>
        <v>44241</v>
      </c>
      <c r="B46" s="10">
        <v>44241</v>
      </c>
      <c r="C46" s="8">
        <v>7.0162000000000004</v>
      </c>
      <c r="D46" s="8">
        <v>8.4977</v>
      </c>
      <c r="E46" s="9">
        <v>9.6582000000000008</v>
      </c>
    </row>
    <row r="47" spans="1:5" x14ac:dyDescent="0.25">
      <c r="A47" s="12">
        <f t="shared" si="0"/>
        <v>44242</v>
      </c>
      <c r="B47" s="10">
        <v>44242</v>
      </c>
      <c r="C47" s="8">
        <v>7.0162000000000004</v>
      </c>
      <c r="D47" s="8">
        <v>8.4977</v>
      </c>
      <c r="E47" s="9">
        <v>9.6582000000000008</v>
      </c>
    </row>
    <row r="48" spans="1:5" x14ac:dyDescent="0.25">
      <c r="A48" s="12">
        <f t="shared" si="0"/>
        <v>44243</v>
      </c>
      <c r="B48" s="10">
        <v>44243</v>
      </c>
      <c r="C48" s="8">
        <v>6.9724000000000004</v>
      </c>
      <c r="D48" s="8">
        <v>8.4606999999999992</v>
      </c>
      <c r="E48" s="9">
        <v>9.6754999999999995</v>
      </c>
    </row>
    <row r="49" spans="1:5" x14ac:dyDescent="0.25">
      <c r="A49" s="12">
        <f t="shared" si="0"/>
        <v>44244</v>
      </c>
      <c r="B49" s="10">
        <v>44244</v>
      </c>
      <c r="C49" s="8">
        <v>6.915</v>
      </c>
      <c r="D49" s="8">
        <v>8.4025999999999996</v>
      </c>
      <c r="E49" s="9">
        <v>9.6141000000000005</v>
      </c>
    </row>
    <row r="50" spans="1:5" x14ac:dyDescent="0.25">
      <c r="A50" s="12">
        <f t="shared" si="0"/>
        <v>44245</v>
      </c>
      <c r="B50" s="10">
        <v>44245</v>
      </c>
      <c r="C50" s="8">
        <v>7.0039999999999996</v>
      </c>
      <c r="D50" s="8">
        <v>8.4558</v>
      </c>
      <c r="E50" s="9">
        <v>9.7037999999999993</v>
      </c>
    </row>
    <row r="51" spans="1:5" x14ac:dyDescent="0.25">
      <c r="A51" s="12">
        <f t="shared" si="0"/>
        <v>44246</v>
      </c>
      <c r="B51" s="10">
        <v>44246</v>
      </c>
      <c r="C51" s="8">
        <v>6.9527000000000001</v>
      </c>
      <c r="D51" s="8">
        <v>8.3866999999999994</v>
      </c>
      <c r="E51" s="9">
        <v>9.6502999999999997</v>
      </c>
    </row>
    <row r="52" spans="1:5" x14ac:dyDescent="0.25">
      <c r="A52" s="12">
        <f t="shared" si="0"/>
        <v>44247</v>
      </c>
      <c r="B52" s="10">
        <v>44247</v>
      </c>
      <c r="C52" s="8">
        <v>6.9611000000000001</v>
      </c>
      <c r="D52" s="8">
        <v>8.4406999999999996</v>
      </c>
      <c r="E52" s="9">
        <v>9.7225999999999999</v>
      </c>
    </row>
    <row r="53" spans="1:5" x14ac:dyDescent="0.25">
      <c r="A53" s="12">
        <f t="shared" si="0"/>
        <v>44248</v>
      </c>
      <c r="B53" s="10">
        <v>44248</v>
      </c>
      <c r="C53" s="8">
        <v>6.9611000000000001</v>
      </c>
      <c r="D53" s="8">
        <v>8.4406999999999996</v>
      </c>
      <c r="E53" s="9">
        <v>9.7225999999999999</v>
      </c>
    </row>
    <row r="54" spans="1:5" x14ac:dyDescent="0.25">
      <c r="A54" s="12">
        <f t="shared" si="0"/>
        <v>44249</v>
      </c>
      <c r="B54" s="10">
        <v>44249</v>
      </c>
      <c r="C54" s="8">
        <v>6.9611000000000001</v>
      </c>
      <c r="D54" s="8">
        <v>8.4406999999999996</v>
      </c>
      <c r="E54" s="9">
        <v>9.7225999999999999</v>
      </c>
    </row>
    <row r="55" spans="1:5" x14ac:dyDescent="0.25">
      <c r="A55" s="12">
        <f t="shared" si="0"/>
        <v>44250</v>
      </c>
      <c r="B55" s="10">
        <v>44250</v>
      </c>
      <c r="C55" s="8">
        <v>6.9939999999999998</v>
      </c>
      <c r="D55" s="8">
        <v>8.4749999999999996</v>
      </c>
      <c r="E55" s="9">
        <v>9.7828999999999997</v>
      </c>
    </row>
    <row r="56" spans="1:5" x14ac:dyDescent="0.25">
      <c r="A56" s="12">
        <f t="shared" si="0"/>
        <v>44251</v>
      </c>
      <c r="B56" s="10">
        <v>44251</v>
      </c>
      <c r="C56" s="8">
        <v>7.0252999999999997</v>
      </c>
      <c r="D56" s="8">
        <v>8.5418000000000003</v>
      </c>
      <c r="E56" s="9">
        <v>9.8772000000000002</v>
      </c>
    </row>
    <row r="57" spans="1:5" x14ac:dyDescent="0.25">
      <c r="A57" s="12">
        <f t="shared" si="0"/>
        <v>44252</v>
      </c>
      <c r="B57" s="10">
        <v>44252</v>
      </c>
      <c r="C57" s="8">
        <v>7.1356999999999999</v>
      </c>
      <c r="D57" s="8">
        <v>8.6774000000000004</v>
      </c>
      <c r="E57" s="9">
        <v>10.091200000000001</v>
      </c>
    </row>
    <row r="58" spans="1:5" x14ac:dyDescent="0.25">
      <c r="A58" s="12">
        <f t="shared" si="0"/>
        <v>44253</v>
      </c>
      <c r="B58" s="10">
        <v>44253</v>
      </c>
      <c r="C58" s="8">
        <v>7.1924000000000001</v>
      </c>
      <c r="D58" s="8">
        <v>8.7811000000000003</v>
      </c>
      <c r="E58" s="9">
        <v>10.166</v>
      </c>
    </row>
    <row r="59" spans="1:5" x14ac:dyDescent="0.25">
      <c r="A59" s="12">
        <f t="shared" si="0"/>
        <v>44254</v>
      </c>
      <c r="B59" s="10">
        <v>44254</v>
      </c>
      <c r="C59" s="8">
        <v>7.3708</v>
      </c>
      <c r="D59" s="8">
        <v>8.9420000000000002</v>
      </c>
      <c r="E59" s="9">
        <v>10.2477</v>
      </c>
    </row>
    <row r="60" spans="1:5" x14ac:dyDescent="0.25">
      <c r="A60" s="12">
        <f t="shared" si="0"/>
        <v>44255</v>
      </c>
      <c r="B60" s="10">
        <v>44255</v>
      </c>
      <c r="C60" s="8">
        <v>7.3708</v>
      </c>
      <c r="D60" s="8">
        <v>8.9420000000000002</v>
      </c>
      <c r="E60" s="9">
        <v>10.2477</v>
      </c>
    </row>
    <row r="61" spans="1:5" x14ac:dyDescent="0.25">
      <c r="A61" s="12">
        <f t="shared" si="0"/>
        <v>44256</v>
      </c>
      <c r="B61" s="10">
        <v>44256</v>
      </c>
      <c r="C61" s="8">
        <v>7.3708</v>
      </c>
      <c r="D61" s="8">
        <v>8.9420000000000002</v>
      </c>
      <c r="E61" s="9">
        <v>10.2477</v>
      </c>
    </row>
    <row r="62" spans="1:5" x14ac:dyDescent="0.25">
      <c r="A62" s="12">
        <f t="shared" si="0"/>
        <v>44257</v>
      </c>
      <c r="B62" s="10">
        <v>44257</v>
      </c>
      <c r="C62" s="8">
        <v>7.3029000000000002</v>
      </c>
      <c r="D62" s="8">
        <v>8.8058999999999994</v>
      </c>
      <c r="E62" s="9">
        <v>10.175800000000001</v>
      </c>
    </row>
    <row r="63" spans="1:5" x14ac:dyDescent="0.25">
      <c r="A63" s="12">
        <f t="shared" si="0"/>
        <v>44258</v>
      </c>
      <c r="B63" s="10">
        <v>44258</v>
      </c>
      <c r="C63" s="8">
        <v>7.3117000000000001</v>
      </c>
      <c r="D63" s="8">
        <v>8.7855000000000008</v>
      </c>
      <c r="E63" s="9">
        <v>10.138</v>
      </c>
    </row>
    <row r="64" spans="1:5" x14ac:dyDescent="0.25">
      <c r="A64" s="12">
        <f t="shared" si="0"/>
        <v>44259</v>
      </c>
      <c r="B64" s="10">
        <v>44259</v>
      </c>
      <c r="C64" s="8">
        <v>7.3391000000000002</v>
      </c>
      <c r="D64" s="8">
        <v>8.8679000000000006</v>
      </c>
      <c r="E64" s="9">
        <v>10.2348</v>
      </c>
    </row>
    <row r="65" spans="1:5" x14ac:dyDescent="0.25">
      <c r="A65" s="12">
        <f t="shared" si="0"/>
        <v>44260</v>
      </c>
      <c r="B65" s="10">
        <v>44260</v>
      </c>
      <c r="C65" s="8">
        <v>7.4523999999999999</v>
      </c>
      <c r="D65" s="8">
        <v>8.9768000000000008</v>
      </c>
      <c r="E65" s="9">
        <v>10.374000000000001</v>
      </c>
    </row>
    <row r="66" spans="1:5" x14ac:dyDescent="0.25">
      <c r="A66" s="12">
        <f t="shared" si="0"/>
        <v>44261</v>
      </c>
      <c r="B66" s="10">
        <v>44261</v>
      </c>
      <c r="C66" s="8">
        <v>7.5095999999999998</v>
      </c>
      <c r="D66" s="8">
        <v>8.9642999999999997</v>
      </c>
      <c r="E66" s="9">
        <v>10.374700000000001</v>
      </c>
    </row>
    <row r="67" spans="1:5" x14ac:dyDescent="0.25">
      <c r="A67" s="12">
        <f t="shared" ref="A67:A130" si="1">B67</f>
        <v>44262</v>
      </c>
      <c r="B67" s="10">
        <v>44262</v>
      </c>
      <c r="C67" s="8">
        <v>7.5095999999999998</v>
      </c>
      <c r="D67" s="8">
        <v>8.9642999999999997</v>
      </c>
      <c r="E67" s="9">
        <v>10.374700000000001</v>
      </c>
    </row>
    <row r="68" spans="1:5" x14ac:dyDescent="0.25">
      <c r="A68" s="12">
        <f t="shared" si="1"/>
        <v>44263</v>
      </c>
      <c r="B68" s="10">
        <v>44263</v>
      </c>
      <c r="C68" s="8">
        <v>7.5095999999999998</v>
      </c>
      <c r="D68" s="8">
        <v>8.9642999999999997</v>
      </c>
      <c r="E68" s="9">
        <v>10.374700000000001</v>
      </c>
    </row>
    <row r="69" spans="1:5" x14ac:dyDescent="0.25">
      <c r="A69" s="12">
        <f t="shared" si="1"/>
        <v>44264</v>
      </c>
      <c r="B69" s="10">
        <v>44264</v>
      </c>
      <c r="C69" s="8">
        <v>7.5938999999999997</v>
      </c>
      <c r="D69" s="8">
        <v>9.0207999999999995</v>
      </c>
      <c r="E69" s="9">
        <v>10.481999999999999</v>
      </c>
    </row>
    <row r="70" spans="1:5" x14ac:dyDescent="0.25">
      <c r="A70" s="12">
        <f t="shared" si="1"/>
        <v>44265</v>
      </c>
      <c r="B70" s="10">
        <v>44265</v>
      </c>
      <c r="C70" s="8">
        <v>7.6402999999999999</v>
      </c>
      <c r="D70" s="8">
        <v>9.0851000000000006</v>
      </c>
      <c r="E70" s="9">
        <v>10.5838</v>
      </c>
    </row>
    <row r="71" spans="1:5" x14ac:dyDescent="0.25">
      <c r="A71" s="12">
        <f t="shared" si="1"/>
        <v>44266</v>
      </c>
      <c r="B71" s="10">
        <v>44266</v>
      </c>
      <c r="C71" s="8">
        <v>7.5952000000000002</v>
      </c>
      <c r="D71" s="8">
        <v>9.0314999999999994</v>
      </c>
      <c r="E71" s="9">
        <v>10.529400000000001</v>
      </c>
    </row>
    <row r="72" spans="1:5" x14ac:dyDescent="0.25">
      <c r="A72" s="12">
        <f t="shared" si="1"/>
        <v>44267</v>
      </c>
      <c r="B72" s="10">
        <v>44267</v>
      </c>
      <c r="C72" s="8">
        <v>7.4446000000000003</v>
      </c>
      <c r="D72" s="8">
        <v>8.8994999999999997</v>
      </c>
      <c r="E72" s="9">
        <v>10.3672</v>
      </c>
    </row>
    <row r="73" spans="1:5" x14ac:dyDescent="0.25">
      <c r="A73" s="12">
        <f t="shared" si="1"/>
        <v>44268</v>
      </c>
      <c r="B73" s="10">
        <v>44268</v>
      </c>
      <c r="C73" s="8">
        <v>7.5709</v>
      </c>
      <c r="D73" s="8">
        <v>9.0326000000000004</v>
      </c>
      <c r="E73" s="9">
        <v>10.5266</v>
      </c>
    </row>
    <row r="74" spans="1:5" x14ac:dyDescent="0.25">
      <c r="A74" s="12">
        <f t="shared" si="1"/>
        <v>44269</v>
      </c>
      <c r="B74" s="10">
        <v>44269</v>
      </c>
      <c r="C74" s="8">
        <v>7.5709</v>
      </c>
      <c r="D74" s="8">
        <v>9.0326000000000004</v>
      </c>
      <c r="E74" s="9">
        <v>10.5266</v>
      </c>
    </row>
    <row r="75" spans="1:5" x14ac:dyDescent="0.25">
      <c r="A75" s="12">
        <f t="shared" si="1"/>
        <v>44270</v>
      </c>
      <c r="B75" s="10">
        <v>44270</v>
      </c>
      <c r="C75" s="8">
        <v>7.5709</v>
      </c>
      <c r="D75" s="8">
        <v>9.0326000000000004</v>
      </c>
      <c r="E75" s="9">
        <v>10.5266</v>
      </c>
    </row>
    <row r="76" spans="1:5" x14ac:dyDescent="0.25">
      <c r="A76" s="12">
        <f t="shared" si="1"/>
        <v>44271</v>
      </c>
      <c r="B76" s="10">
        <v>44271</v>
      </c>
      <c r="C76" s="8">
        <v>7.5373999999999999</v>
      </c>
      <c r="D76" s="8">
        <v>8.9911999999999992</v>
      </c>
      <c r="E76" s="9">
        <v>10.478400000000001</v>
      </c>
    </row>
    <row r="77" spans="1:5" x14ac:dyDescent="0.25">
      <c r="A77" s="12">
        <f t="shared" si="1"/>
        <v>44272</v>
      </c>
      <c r="B77" s="10">
        <v>44272</v>
      </c>
      <c r="C77" s="8">
        <v>7.5041000000000002</v>
      </c>
      <c r="D77" s="8">
        <v>8.9540000000000006</v>
      </c>
      <c r="E77" s="9">
        <v>10.3687</v>
      </c>
    </row>
    <row r="78" spans="1:5" x14ac:dyDescent="0.25">
      <c r="A78" s="12">
        <f t="shared" si="1"/>
        <v>44273</v>
      </c>
      <c r="B78" s="10">
        <v>44273</v>
      </c>
      <c r="C78" s="8">
        <v>7.4980000000000002</v>
      </c>
      <c r="D78" s="8">
        <v>8.9242000000000008</v>
      </c>
      <c r="E78" s="9">
        <v>10.4093</v>
      </c>
    </row>
    <row r="79" spans="1:5" x14ac:dyDescent="0.25">
      <c r="A79" s="12">
        <f t="shared" si="1"/>
        <v>44274</v>
      </c>
      <c r="B79" s="10">
        <v>44274</v>
      </c>
      <c r="C79" s="8">
        <v>7.4573</v>
      </c>
      <c r="D79" s="8">
        <v>8.9113000000000007</v>
      </c>
      <c r="E79" s="9">
        <v>10.3985</v>
      </c>
    </row>
    <row r="80" spans="1:5" x14ac:dyDescent="0.25">
      <c r="A80" s="12">
        <f t="shared" si="1"/>
        <v>44275</v>
      </c>
      <c r="B80" s="10">
        <v>44275</v>
      </c>
      <c r="C80" s="8">
        <v>7.2670000000000003</v>
      </c>
      <c r="D80" s="8">
        <v>8.6565999999999992</v>
      </c>
      <c r="E80" s="9">
        <v>10.106400000000001</v>
      </c>
    </row>
    <row r="81" spans="1:5" x14ac:dyDescent="0.25">
      <c r="A81" s="12">
        <f t="shared" si="1"/>
        <v>44276</v>
      </c>
      <c r="B81" s="10">
        <v>44276</v>
      </c>
      <c r="C81" s="8">
        <v>7.2670000000000003</v>
      </c>
      <c r="D81" s="8">
        <v>8.6565999999999992</v>
      </c>
      <c r="E81" s="9">
        <v>10.106400000000001</v>
      </c>
    </row>
    <row r="82" spans="1:5" x14ac:dyDescent="0.25">
      <c r="A82" s="12">
        <f t="shared" si="1"/>
        <v>44277</v>
      </c>
      <c r="B82" s="10">
        <v>44277</v>
      </c>
      <c r="C82" s="8">
        <v>7.2670000000000003</v>
      </c>
      <c r="D82" s="8">
        <v>8.6565999999999992</v>
      </c>
      <c r="E82" s="9">
        <v>10.106400000000001</v>
      </c>
    </row>
    <row r="83" spans="1:5" x14ac:dyDescent="0.25">
      <c r="A83" s="12">
        <f t="shared" si="1"/>
        <v>44278</v>
      </c>
      <c r="B83" s="10">
        <v>44278</v>
      </c>
      <c r="C83" s="8">
        <v>7.9039999999999999</v>
      </c>
      <c r="D83" s="8">
        <v>9.4069000000000003</v>
      </c>
      <c r="E83" s="9">
        <v>10.9343</v>
      </c>
    </row>
    <row r="84" spans="1:5" x14ac:dyDescent="0.25">
      <c r="A84" s="12">
        <f t="shared" si="1"/>
        <v>44279</v>
      </c>
      <c r="B84" s="10">
        <v>44279</v>
      </c>
      <c r="C84" s="8">
        <v>7.8082000000000003</v>
      </c>
      <c r="D84" s="8">
        <v>9.2902000000000005</v>
      </c>
      <c r="E84" s="9">
        <v>10.7583</v>
      </c>
    </row>
    <row r="85" spans="1:5" x14ac:dyDescent="0.25">
      <c r="A85" s="12">
        <f t="shared" si="1"/>
        <v>44280</v>
      </c>
      <c r="B85" s="10">
        <v>44280</v>
      </c>
      <c r="C85" s="8">
        <v>7.9665999999999997</v>
      </c>
      <c r="D85" s="8">
        <v>9.4257000000000009</v>
      </c>
      <c r="E85" s="9">
        <v>10.901999999999999</v>
      </c>
    </row>
    <row r="86" spans="1:5" x14ac:dyDescent="0.25">
      <c r="A86" s="12">
        <f t="shared" si="1"/>
        <v>44281</v>
      </c>
      <c r="B86" s="10">
        <v>44281</v>
      </c>
      <c r="C86" s="8">
        <v>7.9409000000000001</v>
      </c>
      <c r="D86" s="8">
        <v>9.3778000000000006</v>
      </c>
      <c r="E86" s="9">
        <v>10.8559</v>
      </c>
    </row>
    <row r="87" spans="1:5" x14ac:dyDescent="0.25">
      <c r="A87" s="12">
        <f t="shared" si="1"/>
        <v>44282</v>
      </c>
      <c r="B87" s="10">
        <v>44282</v>
      </c>
      <c r="C87" s="8">
        <v>7.9893000000000001</v>
      </c>
      <c r="D87" s="8">
        <v>9.4149999999999991</v>
      </c>
      <c r="E87" s="9">
        <v>10.9848</v>
      </c>
    </row>
    <row r="88" spans="1:5" x14ac:dyDescent="0.25">
      <c r="A88" s="12">
        <f t="shared" si="1"/>
        <v>44283</v>
      </c>
      <c r="B88" s="10">
        <v>44283</v>
      </c>
      <c r="C88" s="8">
        <v>7.9893000000000001</v>
      </c>
      <c r="D88" s="8">
        <v>9.4149999999999991</v>
      </c>
      <c r="E88" s="9">
        <v>10.9848</v>
      </c>
    </row>
    <row r="89" spans="1:5" x14ac:dyDescent="0.25">
      <c r="A89" s="12">
        <f t="shared" si="1"/>
        <v>44284</v>
      </c>
      <c r="B89" s="10">
        <v>44284</v>
      </c>
      <c r="C89" s="8">
        <v>7.9893000000000001</v>
      </c>
      <c r="D89" s="8">
        <v>9.4149999999999991</v>
      </c>
      <c r="E89" s="9">
        <v>10.9848</v>
      </c>
    </row>
    <row r="90" spans="1:5" x14ac:dyDescent="0.25">
      <c r="A90" s="12">
        <f t="shared" si="1"/>
        <v>44285</v>
      </c>
      <c r="B90" s="10">
        <v>44285</v>
      </c>
      <c r="C90" s="8">
        <v>8.1191999999999993</v>
      </c>
      <c r="D90" s="8">
        <v>9.5617999999999999</v>
      </c>
      <c r="E90" s="9">
        <v>11.1957</v>
      </c>
    </row>
    <row r="91" spans="1:5" x14ac:dyDescent="0.25">
      <c r="A91" s="12">
        <f t="shared" si="1"/>
        <v>44286</v>
      </c>
      <c r="B91" s="10">
        <v>44286</v>
      </c>
      <c r="C91" s="8">
        <v>8.3260000000000005</v>
      </c>
      <c r="D91" s="8">
        <v>9.7741000000000007</v>
      </c>
      <c r="E91" s="9">
        <v>11.432399999999999</v>
      </c>
    </row>
    <row r="92" spans="1:5" x14ac:dyDescent="0.25">
      <c r="A92" s="12">
        <f t="shared" si="1"/>
        <v>44287</v>
      </c>
      <c r="B92" s="10">
        <v>44287</v>
      </c>
      <c r="C92" s="8">
        <v>8.3257999999999992</v>
      </c>
      <c r="D92" s="8">
        <v>9.7688000000000006</v>
      </c>
      <c r="E92" s="9">
        <v>11.4411</v>
      </c>
    </row>
    <row r="93" spans="1:5" x14ac:dyDescent="0.25">
      <c r="A93" s="12">
        <f t="shared" si="1"/>
        <v>44288</v>
      </c>
      <c r="B93" s="10">
        <v>44288</v>
      </c>
      <c r="C93" s="8">
        <v>8.1707000000000001</v>
      </c>
      <c r="D93" s="8">
        <v>9.5898000000000003</v>
      </c>
      <c r="E93" s="9">
        <v>11.2369</v>
      </c>
    </row>
    <row r="94" spans="1:5" x14ac:dyDescent="0.25">
      <c r="A94" s="12">
        <f t="shared" si="1"/>
        <v>44289</v>
      </c>
      <c r="B94" s="10">
        <v>44289</v>
      </c>
      <c r="C94" s="8">
        <v>8.0361999999999991</v>
      </c>
      <c r="D94" s="8">
        <v>9.4646000000000008</v>
      </c>
      <c r="E94" s="9">
        <v>11.1005</v>
      </c>
    </row>
    <row r="95" spans="1:5" x14ac:dyDescent="0.25">
      <c r="A95" s="12">
        <f t="shared" si="1"/>
        <v>44290</v>
      </c>
      <c r="B95" s="10">
        <v>44290</v>
      </c>
      <c r="C95" s="8">
        <v>8.0361999999999991</v>
      </c>
      <c r="D95" s="8">
        <v>9.4646000000000008</v>
      </c>
      <c r="E95" s="9">
        <v>11.1005</v>
      </c>
    </row>
    <row r="96" spans="1:5" x14ac:dyDescent="0.25">
      <c r="A96" s="12">
        <f t="shared" si="1"/>
        <v>44291</v>
      </c>
      <c r="B96" s="10">
        <v>44291</v>
      </c>
      <c r="C96" s="8">
        <v>8.0361999999999991</v>
      </c>
      <c r="D96" s="8">
        <v>9.4646000000000008</v>
      </c>
      <c r="E96" s="9">
        <v>11.1005</v>
      </c>
    </row>
    <row r="97" spans="1:5" x14ac:dyDescent="0.25">
      <c r="A97" s="12">
        <f t="shared" si="1"/>
        <v>44292</v>
      </c>
      <c r="B97" s="10">
        <v>44292</v>
      </c>
      <c r="C97" s="8">
        <v>8.1394000000000002</v>
      </c>
      <c r="D97" s="8">
        <v>9.5622000000000007</v>
      </c>
      <c r="E97" s="9">
        <v>11.2559</v>
      </c>
    </row>
    <row r="98" spans="1:5" x14ac:dyDescent="0.25">
      <c r="A98" s="12">
        <f t="shared" si="1"/>
        <v>44293</v>
      </c>
      <c r="B98" s="10">
        <v>44293</v>
      </c>
      <c r="C98" s="8">
        <v>8.1440999999999999</v>
      </c>
      <c r="D98" s="8">
        <v>9.6190999999999995</v>
      </c>
      <c r="E98" s="9">
        <v>11.261799999999999</v>
      </c>
    </row>
    <row r="99" spans="1:5" x14ac:dyDescent="0.25">
      <c r="A99" s="12">
        <f t="shared" si="1"/>
        <v>44294</v>
      </c>
      <c r="B99" s="10">
        <v>44294</v>
      </c>
      <c r="C99" s="8">
        <v>8.1687999999999992</v>
      </c>
      <c r="D99" s="8">
        <v>9.7074999999999996</v>
      </c>
      <c r="E99" s="9">
        <v>11.262499999999999</v>
      </c>
    </row>
    <row r="100" spans="1:5" x14ac:dyDescent="0.25">
      <c r="A100" s="12">
        <f t="shared" si="1"/>
        <v>44295</v>
      </c>
      <c r="B100" s="10">
        <v>44295</v>
      </c>
      <c r="C100" s="8">
        <v>8.1517999999999997</v>
      </c>
      <c r="D100" s="8">
        <v>9.6807999999999996</v>
      </c>
      <c r="E100" s="9">
        <v>11.1906</v>
      </c>
    </row>
    <row r="101" spans="1:5" x14ac:dyDescent="0.25">
      <c r="A101" s="12">
        <f t="shared" si="1"/>
        <v>44296</v>
      </c>
      <c r="B101" s="10">
        <v>44296</v>
      </c>
      <c r="C101" s="8">
        <v>8.1382999999999992</v>
      </c>
      <c r="D101" s="8">
        <v>9.6776999999999997</v>
      </c>
      <c r="E101" s="9">
        <v>11.134499999999999</v>
      </c>
    </row>
    <row r="102" spans="1:5" x14ac:dyDescent="0.25">
      <c r="A102" s="12">
        <f t="shared" si="1"/>
        <v>44297</v>
      </c>
      <c r="B102" s="10">
        <v>44297</v>
      </c>
      <c r="C102" s="8">
        <v>8.1382999999999992</v>
      </c>
      <c r="D102" s="8">
        <v>9.6776999999999997</v>
      </c>
      <c r="E102" s="9">
        <v>11.134499999999999</v>
      </c>
    </row>
    <row r="103" spans="1:5" x14ac:dyDescent="0.25">
      <c r="A103" s="12">
        <f t="shared" si="1"/>
        <v>44298</v>
      </c>
      <c r="B103" s="10">
        <v>44298</v>
      </c>
      <c r="C103" s="8">
        <v>8.1382999999999992</v>
      </c>
      <c r="D103" s="8">
        <v>9.6776999999999997</v>
      </c>
      <c r="E103" s="9">
        <v>11.134499999999999</v>
      </c>
    </row>
    <row r="104" spans="1:5" x14ac:dyDescent="0.25">
      <c r="A104" s="12">
        <f t="shared" si="1"/>
        <v>44299</v>
      </c>
      <c r="B104" s="10">
        <v>44299</v>
      </c>
      <c r="C104" s="8">
        <v>8.1681000000000008</v>
      </c>
      <c r="D104" s="8">
        <v>9.7149000000000001</v>
      </c>
      <c r="E104" s="9">
        <v>11.203900000000001</v>
      </c>
    </row>
    <row r="105" spans="1:5" x14ac:dyDescent="0.25">
      <c r="A105" s="12">
        <f t="shared" si="1"/>
        <v>44300</v>
      </c>
      <c r="B105" s="10">
        <v>44300</v>
      </c>
      <c r="C105" s="8">
        <v>8.1382999999999992</v>
      </c>
      <c r="D105" s="8">
        <v>9.6805000000000003</v>
      </c>
      <c r="E105" s="9">
        <v>11.167400000000001</v>
      </c>
    </row>
    <row r="106" spans="1:5" x14ac:dyDescent="0.25">
      <c r="A106" s="12">
        <f t="shared" si="1"/>
        <v>44301</v>
      </c>
      <c r="B106" s="10">
        <v>44301</v>
      </c>
      <c r="C106" s="8">
        <v>8.0729000000000006</v>
      </c>
      <c r="D106" s="8">
        <v>9.6557999999999993</v>
      </c>
      <c r="E106" s="9">
        <v>11.103</v>
      </c>
    </row>
    <row r="107" spans="1:5" x14ac:dyDescent="0.25">
      <c r="A107" s="12">
        <f t="shared" si="1"/>
        <v>44302</v>
      </c>
      <c r="B107" s="10">
        <v>44302</v>
      </c>
      <c r="C107" s="8">
        <v>8.0566999999999993</v>
      </c>
      <c r="D107" s="8">
        <v>9.6470000000000002</v>
      </c>
      <c r="E107" s="9">
        <v>11.0847</v>
      </c>
    </row>
    <row r="108" spans="1:5" x14ac:dyDescent="0.25">
      <c r="A108" s="12">
        <f t="shared" si="1"/>
        <v>44303</v>
      </c>
      <c r="B108" s="10">
        <v>44303</v>
      </c>
      <c r="C108" s="8">
        <v>8.0573999999999995</v>
      </c>
      <c r="D108" s="8">
        <v>9.6524000000000001</v>
      </c>
      <c r="E108" s="9">
        <v>11.074199999999999</v>
      </c>
    </row>
    <row r="109" spans="1:5" x14ac:dyDescent="0.25">
      <c r="A109" s="12">
        <f t="shared" si="1"/>
        <v>44304</v>
      </c>
      <c r="B109" s="10">
        <v>44304</v>
      </c>
      <c r="C109" s="8">
        <v>8.0573999999999995</v>
      </c>
      <c r="D109" s="8">
        <v>9.6524000000000001</v>
      </c>
      <c r="E109" s="9">
        <v>11.074199999999999</v>
      </c>
    </row>
    <row r="110" spans="1:5" x14ac:dyDescent="0.25">
      <c r="A110" s="12">
        <f t="shared" si="1"/>
        <v>44305</v>
      </c>
      <c r="B110" s="10">
        <v>44305</v>
      </c>
      <c r="C110" s="8">
        <v>8.0573999999999995</v>
      </c>
      <c r="D110" s="8">
        <v>9.6524000000000001</v>
      </c>
      <c r="E110" s="9">
        <v>11.074199999999999</v>
      </c>
    </row>
    <row r="111" spans="1:5" x14ac:dyDescent="0.25">
      <c r="A111" s="12">
        <f t="shared" si="1"/>
        <v>44306</v>
      </c>
      <c r="B111" s="10">
        <v>44306</v>
      </c>
      <c r="C111" s="8">
        <v>8.0513999999999992</v>
      </c>
      <c r="D111" s="8">
        <v>9.6801999999999992</v>
      </c>
      <c r="E111" s="9">
        <v>11.167</v>
      </c>
    </row>
    <row r="112" spans="1:5" x14ac:dyDescent="0.25">
      <c r="A112" s="12">
        <f t="shared" si="1"/>
        <v>44307</v>
      </c>
      <c r="B112" s="10">
        <v>44307</v>
      </c>
      <c r="C112" s="8">
        <v>8.1011000000000006</v>
      </c>
      <c r="D112" s="8">
        <v>9.7718000000000007</v>
      </c>
      <c r="E112" s="9">
        <v>11.309699999999999</v>
      </c>
    </row>
    <row r="113" spans="1:5" x14ac:dyDescent="0.25">
      <c r="A113" s="12">
        <f t="shared" si="1"/>
        <v>44308</v>
      </c>
      <c r="B113" s="10">
        <v>44308</v>
      </c>
      <c r="C113" s="8">
        <v>8.1433</v>
      </c>
      <c r="D113" s="8">
        <v>9.7815999999999992</v>
      </c>
      <c r="E113" s="9">
        <v>11.325799999999999</v>
      </c>
    </row>
    <row r="114" spans="1:5" x14ac:dyDescent="0.25">
      <c r="A114" s="12">
        <f t="shared" si="1"/>
        <v>44309</v>
      </c>
      <c r="B114" s="10">
        <v>44309</v>
      </c>
      <c r="C114" s="8">
        <v>8.2693999999999992</v>
      </c>
      <c r="D114" s="8">
        <v>9.9575999999999993</v>
      </c>
      <c r="E114" s="9">
        <v>11.4841</v>
      </c>
    </row>
    <row r="115" spans="1:5" x14ac:dyDescent="0.25">
      <c r="A115" s="12">
        <f t="shared" si="1"/>
        <v>44310</v>
      </c>
      <c r="B115" s="10">
        <v>44310</v>
      </c>
      <c r="C115" s="8">
        <v>8.2693999999999992</v>
      </c>
      <c r="D115" s="8">
        <v>9.9575999999999993</v>
      </c>
      <c r="E115" s="9">
        <v>11.4841</v>
      </c>
    </row>
    <row r="116" spans="1:5" x14ac:dyDescent="0.25">
      <c r="A116" s="12">
        <f t="shared" si="1"/>
        <v>44311</v>
      </c>
      <c r="B116" s="10">
        <v>44311</v>
      </c>
      <c r="C116" s="8">
        <v>8.2693999999999992</v>
      </c>
      <c r="D116" s="8">
        <v>9.9575999999999993</v>
      </c>
      <c r="E116" s="9">
        <v>11.4841</v>
      </c>
    </row>
    <row r="117" spans="1:5" x14ac:dyDescent="0.25">
      <c r="A117" s="12">
        <f t="shared" si="1"/>
        <v>44312</v>
      </c>
      <c r="B117" s="10">
        <v>44312</v>
      </c>
      <c r="C117" s="8">
        <v>8.2693999999999992</v>
      </c>
      <c r="D117" s="8">
        <v>9.9575999999999993</v>
      </c>
      <c r="E117" s="9">
        <v>11.4841</v>
      </c>
    </row>
    <row r="118" spans="1:5" x14ac:dyDescent="0.25">
      <c r="A118" s="12">
        <f t="shared" si="1"/>
        <v>44313</v>
      </c>
      <c r="B118" s="10">
        <v>44313</v>
      </c>
      <c r="C118" s="8">
        <v>8.3294999999999995</v>
      </c>
      <c r="D118" s="8">
        <v>10.073499999999999</v>
      </c>
      <c r="E118" s="9">
        <v>11.563700000000001</v>
      </c>
    </row>
    <row r="119" spans="1:5" x14ac:dyDescent="0.25">
      <c r="A119" s="12">
        <f t="shared" si="1"/>
        <v>44314</v>
      </c>
      <c r="B119" s="10">
        <v>44314</v>
      </c>
      <c r="C119" s="8">
        <v>8.2309999999999999</v>
      </c>
      <c r="D119" s="8">
        <v>9.9370999999999992</v>
      </c>
      <c r="E119" s="9">
        <v>11.413</v>
      </c>
    </row>
    <row r="120" spans="1:5" x14ac:dyDescent="0.25">
      <c r="A120" s="12">
        <f t="shared" si="1"/>
        <v>44315</v>
      </c>
      <c r="B120" s="10">
        <v>44315</v>
      </c>
      <c r="C120" s="8">
        <v>8.1859999999999999</v>
      </c>
      <c r="D120" s="8">
        <v>9.8798999999999992</v>
      </c>
      <c r="E120" s="9">
        <v>11.3398</v>
      </c>
    </row>
    <row r="121" spans="1:5" x14ac:dyDescent="0.25">
      <c r="A121" s="12">
        <f t="shared" si="1"/>
        <v>44316</v>
      </c>
      <c r="B121" s="10">
        <v>44316</v>
      </c>
      <c r="C121" s="8">
        <v>8.1753</v>
      </c>
      <c r="D121" s="8">
        <v>9.9090000000000007</v>
      </c>
      <c r="E121" s="9">
        <v>11.385199999999999</v>
      </c>
    </row>
    <row r="122" spans="1:5" x14ac:dyDescent="0.25">
      <c r="A122" s="12">
        <f t="shared" si="1"/>
        <v>44317</v>
      </c>
      <c r="B122" s="10">
        <v>44317</v>
      </c>
      <c r="C122" s="8">
        <v>8.2310999999999996</v>
      </c>
      <c r="D122" s="8">
        <v>9.9544999999999995</v>
      </c>
      <c r="E122" s="9">
        <v>11.432700000000001</v>
      </c>
    </row>
    <row r="123" spans="1:5" x14ac:dyDescent="0.25">
      <c r="A123" s="12">
        <f t="shared" si="1"/>
        <v>44318</v>
      </c>
      <c r="B123" s="10">
        <v>44318</v>
      </c>
      <c r="C123" s="8">
        <v>8.2310999999999996</v>
      </c>
      <c r="D123" s="8">
        <v>9.9544999999999995</v>
      </c>
      <c r="E123" s="9">
        <v>11.432700000000001</v>
      </c>
    </row>
    <row r="124" spans="1:5" x14ac:dyDescent="0.25">
      <c r="A124" s="12">
        <f t="shared" si="1"/>
        <v>44319</v>
      </c>
      <c r="B124" s="10">
        <v>44319</v>
      </c>
      <c r="C124" s="8">
        <v>8.2310999999999996</v>
      </c>
      <c r="D124" s="8">
        <v>9.9544999999999995</v>
      </c>
      <c r="E124" s="9">
        <v>11.432700000000001</v>
      </c>
    </row>
    <row r="125" spans="1:5" x14ac:dyDescent="0.25">
      <c r="A125" s="12">
        <f t="shared" si="1"/>
        <v>44320</v>
      </c>
      <c r="B125" s="10">
        <v>44320</v>
      </c>
      <c r="C125" s="8">
        <v>8.2919999999999998</v>
      </c>
      <c r="D125" s="8">
        <v>9.9885000000000002</v>
      </c>
      <c r="E125" s="9">
        <v>11.4678</v>
      </c>
    </row>
    <row r="126" spans="1:5" x14ac:dyDescent="0.25">
      <c r="A126" s="12">
        <f t="shared" si="1"/>
        <v>44321</v>
      </c>
      <c r="B126" s="10">
        <v>44321</v>
      </c>
      <c r="C126" s="8">
        <v>8.3091000000000008</v>
      </c>
      <c r="D126" s="8">
        <v>9.9837000000000007</v>
      </c>
      <c r="E126" s="9">
        <v>11.5085</v>
      </c>
    </row>
    <row r="127" spans="1:5" x14ac:dyDescent="0.25">
      <c r="A127" s="12">
        <f t="shared" si="1"/>
        <v>44322</v>
      </c>
      <c r="B127" s="10">
        <v>44322</v>
      </c>
      <c r="C127" s="8">
        <v>8.34</v>
      </c>
      <c r="D127" s="8">
        <v>10.010899999999999</v>
      </c>
      <c r="E127" s="9">
        <v>11.574400000000001</v>
      </c>
    </row>
    <row r="128" spans="1:5" x14ac:dyDescent="0.25">
      <c r="A128" s="12">
        <f t="shared" si="1"/>
        <v>44323</v>
      </c>
      <c r="B128" s="10">
        <v>44323</v>
      </c>
      <c r="C128" s="8">
        <v>8.3062000000000005</v>
      </c>
      <c r="D128" s="8">
        <v>9.9978999999999996</v>
      </c>
      <c r="E128" s="9">
        <v>11.530900000000001</v>
      </c>
    </row>
    <row r="129" spans="1:5" x14ac:dyDescent="0.25">
      <c r="A129" s="12">
        <f t="shared" si="1"/>
        <v>44324</v>
      </c>
      <c r="B129" s="10">
        <v>44324</v>
      </c>
      <c r="C129" s="8">
        <v>8.2729999999999997</v>
      </c>
      <c r="D129" s="8">
        <v>9.9878999999999998</v>
      </c>
      <c r="E129" s="9">
        <v>11.491899999999999</v>
      </c>
    </row>
    <row r="130" spans="1:5" x14ac:dyDescent="0.25">
      <c r="A130" s="12">
        <f t="shared" si="1"/>
        <v>44325</v>
      </c>
      <c r="B130" s="10">
        <v>44325</v>
      </c>
      <c r="C130" s="8">
        <v>8.2729999999999997</v>
      </c>
      <c r="D130" s="8">
        <v>9.9878999999999998</v>
      </c>
      <c r="E130" s="9">
        <v>11.491899999999999</v>
      </c>
    </row>
    <row r="131" spans="1:5" x14ac:dyDescent="0.25">
      <c r="A131" s="12">
        <f t="shared" ref="A131:A194" si="2">B131</f>
        <v>44326</v>
      </c>
      <c r="B131" s="10">
        <v>44326</v>
      </c>
      <c r="C131" s="8">
        <v>8.2729999999999997</v>
      </c>
      <c r="D131" s="8">
        <v>9.9878999999999998</v>
      </c>
      <c r="E131" s="9">
        <v>11.491899999999999</v>
      </c>
    </row>
    <row r="132" spans="1:5" x14ac:dyDescent="0.25">
      <c r="A132" s="12">
        <f t="shared" si="2"/>
        <v>44327</v>
      </c>
      <c r="B132" s="10">
        <v>44327</v>
      </c>
      <c r="C132" s="8">
        <v>8.2456999999999994</v>
      </c>
      <c r="D132" s="8">
        <v>10.0284</v>
      </c>
      <c r="E132" s="9">
        <v>11.597799999999999</v>
      </c>
    </row>
    <row r="133" spans="1:5" x14ac:dyDescent="0.25">
      <c r="A133" s="12">
        <f t="shared" si="2"/>
        <v>44328</v>
      </c>
      <c r="B133" s="10">
        <v>44328</v>
      </c>
      <c r="C133" s="8">
        <v>8.2866999999999997</v>
      </c>
      <c r="D133" s="8">
        <v>10.072699999999999</v>
      </c>
      <c r="E133" s="9">
        <v>11.689500000000001</v>
      </c>
    </row>
    <row r="134" spans="1:5" x14ac:dyDescent="0.25">
      <c r="A134" s="12">
        <f t="shared" si="2"/>
        <v>44329</v>
      </c>
      <c r="B134" s="10">
        <v>44329</v>
      </c>
      <c r="C134" s="8">
        <v>8.2866999999999997</v>
      </c>
      <c r="D134" s="8">
        <v>10.072699999999999</v>
      </c>
      <c r="E134" s="9">
        <v>11.689500000000001</v>
      </c>
    </row>
    <row r="135" spans="1:5" x14ac:dyDescent="0.25">
      <c r="A135" s="12">
        <f t="shared" si="2"/>
        <v>44330</v>
      </c>
      <c r="B135" s="10">
        <v>44330</v>
      </c>
      <c r="C135" s="8">
        <v>8.2866999999999997</v>
      </c>
      <c r="D135" s="8">
        <v>10.072699999999999</v>
      </c>
      <c r="E135" s="9">
        <v>11.689500000000001</v>
      </c>
    </row>
    <row r="136" spans="1:5" x14ac:dyDescent="0.25">
      <c r="A136" s="12">
        <f t="shared" si="2"/>
        <v>44331</v>
      </c>
      <c r="B136" s="10">
        <v>44331</v>
      </c>
      <c r="C136" s="8">
        <v>8.2866999999999997</v>
      </c>
      <c r="D136" s="8">
        <v>10.072699999999999</v>
      </c>
      <c r="E136" s="9">
        <v>11.689500000000001</v>
      </c>
    </row>
    <row r="137" spans="1:5" x14ac:dyDescent="0.25">
      <c r="A137" s="12">
        <f t="shared" si="2"/>
        <v>44332</v>
      </c>
      <c r="B137" s="10">
        <v>44332</v>
      </c>
      <c r="C137" s="8">
        <v>8.2866999999999997</v>
      </c>
      <c r="D137" s="8">
        <v>10.072699999999999</v>
      </c>
      <c r="E137" s="9">
        <v>11.689500000000001</v>
      </c>
    </row>
    <row r="138" spans="1:5" x14ac:dyDescent="0.25">
      <c r="A138" s="12">
        <f t="shared" si="2"/>
        <v>44333</v>
      </c>
      <c r="B138" s="10">
        <v>44333</v>
      </c>
      <c r="C138" s="8">
        <v>8.2866999999999997</v>
      </c>
      <c r="D138" s="8">
        <v>10.072699999999999</v>
      </c>
      <c r="E138" s="9">
        <v>11.689500000000001</v>
      </c>
    </row>
    <row r="139" spans="1:5" x14ac:dyDescent="0.25">
      <c r="A139" s="12">
        <f t="shared" si="2"/>
        <v>44334</v>
      </c>
      <c r="B139" s="10">
        <v>44334</v>
      </c>
      <c r="C139" s="8">
        <v>8.3468999999999998</v>
      </c>
      <c r="D139" s="8">
        <v>10.1403</v>
      </c>
      <c r="E139" s="9">
        <v>11.7492</v>
      </c>
    </row>
    <row r="140" spans="1:5" x14ac:dyDescent="0.25">
      <c r="A140" s="12">
        <f t="shared" si="2"/>
        <v>44335</v>
      </c>
      <c r="B140" s="10">
        <v>44335</v>
      </c>
      <c r="C140" s="8">
        <v>8.3280999999999992</v>
      </c>
      <c r="D140" s="8">
        <v>10.166700000000001</v>
      </c>
      <c r="E140" s="9">
        <v>11.8049</v>
      </c>
    </row>
    <row r="141" spans="1:5" x14ac:dyDescent="0.25">
      <c r="A141" s="12">
        <f t="shared" si="2"/>
        <v>44336</v>
      </c>
      <c r="B141" s="10">
        <v>44336</v>
      </c>
      <c r="C141" s="8">
        <v>8.3280999999999992</v>
      </c>
      <c r="D141" s="8">
        <v>10.166700000000001</v>
      </c>
      <c r="E141" s="9">
        <v>11.8049</v>
      </c>
    </row>
    <row r="142" spans="1:5" x14ac:dyDescent="0.25">
      <c r="A142" s="12">
        <f t="shared" si="2"/>
        <v>44337</v>
      </c>
      <c r="B142" s="10">
        <v>44337</v>
      </c>
      <c r="C142" s="8">
        <v>8.3689</v>
      </c>
      <c r="D142" s="8">
        <v>10.2043</v>
      </c>
      <c r="E142" s="9">
        <v>11.8009</v>
      </c>
    </row>
    <row r="143" spans="1:5" x14ac:dyDescent="0.25">
      <c r="A143" s="12">
        <f t="shared" si="2"/>
        <v>44338</v>
      </c>
      <c r="B143" s="10">
        <v>44338</v>
      </c>
      <c r="C143" s="8">
        <v>8.3553999999999995</v>
      </c>
      <c r="D143" s="8">
        <v>10.2072</v>
      </c>
      <c r="E143" s="9">
        <v>11.8423</v>
      </c>
    </row>
    <row r="144" spans="1:5" x14ac:dyDescent="0.25">
      <c r="A144" s="12">
        <f t="shared" si="2"/>
        <v>44339</v>
      </c>
      <c r="B144" s="10">
        <v>44339</v>
      </c>
      <c r="C144" s="8">
        <v>8.3553999999999995</v>
      </c>
      <c r="D144" s="8">
        <v>10.2072</v>
      </c>
      <c r="E144" s="9">
        <v>11.8423</v>
      </c>
    </row>
    <row r="145" spans="1:5" x14ac:dyDescent="0.25">
      <c r="A145" s="12">
        <f t="shared" si="2"/>
        <v>44340</v>
      </c>
      <c r="B145" s="10">
        <v>44340</v>
      </c>
      <c r="C145" s="8">
        <v>8.3553999999999995</v>
      </c>
      <c r="D145" s="8">
        <v>10.2072</v>
      </c>
      <c r="E145" s="9">
        <v>11.8423</v>
      </c>
    </row>
    <row r="146" spans="1:5" x14ac:dyDescent="0.25">
      <c r="A146" s="12">
        <f t="shared" si="2"/>
        <v>44341</v>
      </c>
      <c r="B146" s="10">
        <v>44341</v>
      </c>
      <c r="C146" s="8">
        <v>8.3811</v>
      </c>
      <c r="D146" s="8">
        <v>10.2278</v>
      </c>
      <c r="E146" s="9">
        <v>11.831799999999999</v>
      </c>
    </row>
    <row r="147" spans="1:5" x14ac:dyDescent="0.25">
      <c r="A147" s="12">
        <f t="shared" si="2"/>
        <v>44342</v>
      </c>
      <c r="B147" s="10">
        <v>44342</v>
      </c>
      <c r="C147" s="8">
        <v>8.3947000000000003</v>
      </c>
      <c r="D147" s="8">
        <v>10.286099999999999</v>
      </c>
      <c r="E147" s="9">
        <v>11.8826</v>
      </c>
    </row>
    <row r="148" spans="1:5" x14ac:dyDescent="0.25">
      <c r="A148" s="12">
        <f t="shared" si="2"/>
        <v>44343</v>
      </c>
      <c r="B148" s="10">
        <v>44343</v>
      </c>
      <c r="C148" s="8">
        <v>8.4329999999999998</v>
      </c>
      <c r="D148" s="8">
        <v>10.322699999999999</v>
      </c>
      <c r="E148" s="9">
        <v>11.918900000000001</v>
      </c>
    </row>
    <row r="149" spans="1:5" x14ac:dyDescent="0.25">
      <c r="A149" s="12">
        <f t="shared" si="2"/>
        <v>44344</v>
      </c>
      <c r="B149" s="10">
        <v>44344</v>
      </c>
      <c r="C149" s="8">
        <v>8.4322999999999997</v>
      </c>
      <c r="D149" s="8">
        <v>10.2849</v>
      </c>
      <c r="E149" s="9">
        <v>11.8935</v>
      </c>
    </row>
    <row r="150" spans="1:5" x14ac:dyDescent="0.25">
      <c r="A150" s="12">
        <f t="shared" si="2"/>
        <v>44345</v>
      </c>
      <c r="B150" s="10">
        <v>44345</v>
      </c>
      <c r="C150" s="8">
        <v>8.5495999999999999</v>
      </c>
      <c r="D150" s="8">
        <v>10.4147</v>
      </c>
      <c r="E150" s="9">
        <v>12.1068</v>
      </c>
    </row>
    <row r="151" spans="1:5" x14ac:dyDescent="0.25">
      <c r="A151" s="12">
        <f t="shared" si="2"/>
        <v>44346</v>
      </c>
      <c r="B151" s="10">
        <v>44346</v>
      </c>
      <c r="C151" s="8">
        <v>8.5495999999999999</v>
      </c>
      <c r="D151" s="8">
        <v>10.4147</v>
      </c>
      <c r="E151" s="9">
        <v>12.1068</v>
      </c>
    </row>
    <row r="152" spans="1:5" x14ac:dyDescent="0.25">
      <c r="A152" s="12">
        <f t="shared" si="2"/>
        <v>44347</v>
      </c>
      <c r="B152" s="10">
        <v>44347</v>
      </c>
      <c r="C152" s="8">
        <v>8.5495999999999999</v>
      </c>
      <c r="D152" s="8">
        <v>10.4147</v>
      </c>
      <c r="E152" s="9">
        <v>12.1068</v>
      </c>
    </row>
    <row r="153" spans="1:5" x14ac:dyDescent="0.25">
      <c r="A153" s="12">
        <f t="shared" si="2"/>
        <v>44348</v>
      </c>
      <c r="B153" s="10">
        <v>44348</v>
      </c>
      <c r="C153" s="8">
        <v>8.4990000000000006</v>
      </c>
      <c r="D153" s="8">
        <v>10.3629</v>
      </c>
      <c r="E153" s="9">
        <v>12.028499999999999</v>
      </c>
    </row>
    <row r="154" spans="1:5" x14ac:dyDescent="0.25">
      <c r="A154" s="12">
        <f t="shared" si="2"/>
        <v>44349</v>
      </c>
      <c r="B154" s="10">
        <v>44349</v>
      </c>
      <c r="C154" s="8">
        <v>8.5031999999999996</v>
      </c>
      <c r="D154" s="8">
        <v>10.399800000000001</v>
      </c>
      <c r="E154" s="9">
        <v>12.051399999999999</v>
      </c>
    </row>
    <row r="155" spans="1:5" x14ac:dyDescent="0.25">
      <c r="A155" s="12">
        <f t="shared" si="2"/>
        <v>44350</v>
      </c>
      <c r="B155" s="10">
        <v>44350</v>
      </c>
      <c r="C155" s="8">
        <v>8.6066000000000003</v>
      </c>
      <c r="D155" s="8">
        <v>10.4895</v>
      </c>
      <c r="E155" s="9">
        <v>12.147500000000001</v>
      </c>
    </row>
    <row r="156" spans="1:5" x14ac:dyDescent="0.25">
      <c r="A156" s="12">
        <f t="shared" si="2"/>
        <v>44351</v>
      </c>
      <c r="B156" s="10">
        <v>44351</v>
      </c>
      <c r="C156" s="8">
        <v>8.6231000000000009</v>
      </c>
      <c r="D156" s="8">
        <v>10.5091</v>
      </c>
      <c r="E156" s="9">
        <v>12.1996</v>
      </c>
    </row>
    <row r="157" spans="1:5" x14ac:dyDescent="0.25">
      <c r="A157" s="12">
        <f t="shared" si="2"/>
        <v>44352</v>
      </c>
      <c r="B157" s="10">
        <v>44352</v>
      </c>
      <c r="C157" s="8">
        <v>8.6820000000000004</v>
      </c>
      <c r="D157" s="8">
        <v>10.516</v>
      </c>
      <c r="E157" s="9">
        <v>12.2387</v>
      </c>
    </row>
    <row r="158" spans="1:5" x14ac:dyDescent="0.25">
      <c r="A158" s="12">
        <f t="shared" si="2"/>
        <v>44353</v>
      </c>
      <c r="B158" s="10">
        <v>44353</v>
      </c>
      <c r="C158" s="8">
        <v>8.6820000000000004</v>
      </c>
      <c r="D158" s="8">
        <v>10.516</v>
      </c>
      <c r="E158" s="9">
        <v>12.2387</v>
      </c>
    </row>
    <row r="159" spans="1:5" x14ac:dyDescent="0.25">
      <c r="A159" s="12">
        <f t="shared" si="2"/>
        <v>44354</v>
      </c>
      <c r="B159" s="10">
        <v>44354</v>
      </c>
      <c r="C159" s="8">
        <v>8.6820000000000004</v>
      </c>
      <c r="D159" s="8">
        <v>10.516</v>
      </c>
      <c r="E159" s="9">
        <v>12.2387</v>
      </c>
    </row>
    <row r="160" spans="1:5" x14ac:dyDescent="0.25">
      <c r="A160" s="12">
        <f t="shared" si="2"/>
        <v>44355</v>
      </c>
      <c r="B160" s="10">
        <v>44355</v>
      </c>
      <c r="C160" s="8">
        <v>8.6201000000000008</v>
      </c>
      <c r="D160" s="8">
        <v>10.4825</v>
      </c>
      <c r="E160" s="9">
        <v>12.1715</v>
      </c>
    </row>
    <row r="161" spans="1:5" x14ac:dyDescent="0.25">
      <c r="A161" s="12">
        <f t="shared" si="2"/>
        <v>44356</v>
      </c>
      <c r="B161" s="10">
        <v>44356</v>
      </c>
      <c r="C161" s="8">
        <v>8.5891000000000002</v>
      </c>
      <c r="D161" s="8">
        <v>10.458500000000001</v>
      </c>
      <c r="E161" s="9">
        <v>12.127599999999999</v>
      </c>
    </row>
    <row r="162" spans="1:5" x14ac:dyDescent="0.25">
      <c r="A162" s="12">
        <f t="shared" si="2"/>
        <v>44357</v>
      </c>
      <c r="B162" s="10">
        <v>44357</v>
      </c>
      <c r="C162" s="8">
        <v>8.5749999999999993</v>
      </c>
      <c r="D162" s="8">
        <v>10.451499999999999</v>
      </c>
      <c r="E162" s="9">
        <v>12.135400000000001</v>
      </c>
    </row>
    <row r="163" spans="1:5" x14ac:dyDescent="0.25">
      <c r="A163" s="12">
        <f t="shared" si="2"/>
        <v>44358</v>
      </c>
      <c r="B163" s="10">
        <v>44358</v>
      </c>
      <c r="C163" s="8">
        <v>8.5312999999999999</v>
      </c>
      <c r="D163" s="8">
        <v>10.380800000000001</v>
      </c>
      <c r="E163" s="9">
        <v>12.006500000000001</v>
      </c>
    </row>
    <row r="164" spans="1:5" x14ac:dyDescent="0.25">
      <c r="A164" s="12">
        <f t="shared" si="2"/>
        <v>44359</v>
      </c>
      <c r="B164" s="10">
        <v>44359</v>
      </c>
      <c r="C164" s="8">
        <v>8.3546999999999993</v>
      </c>
      <c r="D164" s="8">
        <v>10.1615</v>
      </c>
      <c r="E164" s="9">
        <v>11.809699999999999</v>
      </c>
    </row>
    <row r="165" spans="1:5" x14ac:dyDescent="0.25">
      <c r="A165" s="12">
        <f t="shared" si="2"/>
        <v>44360</v>
      </c>
      <c r="B165" s="10">
        <v>44360</v>
      </c>
      <c r="C165" s="8">
        <v>8.3546999999999993</v>
      </c>
      <c r="D165" s="8">
        <v>10.1615</v>
      </c>
      <c r="E165" s="9">
        <v>11.809699999999999</v>
      </c>
    </row>
    <row r="166" spans="1:5" x14ac:dyDescent="0.25">
      <c r="A166" s="12">
        <f t="shared" si="2"/>
        <v>44361</v>
      </c>
      <c r="B166" s="10">
        <v>44361</v>
      </c>
      <c r="C166" s="8">
        <v>8.3546999999999993</v>
      </c>
      <c r="D166" s="8">
        <v>10.1615</v>
      </c>
      <c r="E166" s="9">
        <v>11.809699999999999</v>
      </c>
    </row>
    <row r="167" spans="1:5" x14ac:dyDescent="0.25">
      <c r="A167" s="12">
        <f t="shared" si="2"/>
        <v>44362</v>
      </c>
      <c r="B167" s="10">
        <v>44362</v>
      </c>
      <c r="C167" s="8">
        <v>8.3374000000000006</v>
      </c>
      <c r="D167" s="8">
        <v>10.0998</v>
      </c>
      <c r="E167" s="9">
        <v>11.7348</v>
      </c>
    </row>
    <row r="168" spans="1:5" x14ac:dyDescent="0.25">
      <c r="A168" s="12">
        <f t="shared" si="2"/>
        <v>44363</v>
      </c>
      <c r="B168" s="10">
        <v>44363</v>
      </c>
      <c r="C168" s="8">
        <v>8.5473999999999997</v>
      </c>
      <c r="D168" s="8">
        <v>10.364599999999999</v>
      </c>
      <c r="E168" s="9">
        <v>12.019299999999999</v>
      </c>
    </row>
    <row r="169" spans="1:5" x14ac:dyDescent="0.25">
      <c r="A169" s="12">
        <f t="shared" si="2"/>
        <v>44364</v>
      </c>
      <c r="B169" s="10">
        <v>44364</v>
      </c>
      <c r="C169" s="8">
        <v>8.5218000000000007</v>
      </c>
      <c r="D169" s="8">
        <v>10.332700000000001</v>
      </c>
      <c r="E169" s="9">
        <v>12.007</v>
      </c>
    </row>
    <row r="170" spans="1:5" x14ac:dyDescent="0.25">
      <c r="A170" s="12">
        <f t="shared" si="2"/>
        <v>44365</v>
      </c>
      <c r="B170" s="10">
        <v>44365</v>
      </c>
      <c r="C170" s="8">
        <v>8.6242999999999999</v>
      </c>
      <c r="D170" s="8">
        <v>10.3072</v>
      </c>
      <c r="E170" s="9">
        <v>12.0265</v>
      </c>
    </row>
    <row r="171" spans="1:5" x14ac:dyDescent="0.25">
      <c r="A171" s="12">
        <f t="shared" si="2"/>
        <v>44366</v>
      </c>
      <c r="B171" s="10">
        <v>44366</v>
      </c>
      <c r="C171" s="8">
        <v>8.6646000000000001</v>
      </c>
      <c r="D171" s="8">
        <v>10.319699999999999</v>
      </c>
      <c r="E171" s="9">
        <v>12.0129</v>
      </c>
    </row>
    <row r="172" spans="1:5" x14ac:dyDescent="0.25">
      <c r="A172" s="12">
        <f t="shared" si="2"/>
        <v>44367</v>
      </c>
      <c r="B172" s="10">
        <v>44367</v>
      </c>
      <c r="C172" s="8">
        <v>8.6646000000000001</v>
      </c>
      <c r="D172" s="8">
        <v>10.319699999999999</v>
      </c>
      <c r="E172" s="9">
        <v>12.0129</v>
      </c>
    </row>
    <row r="173" spans="1:5" x14ac:dyDescent="0.25">
      <c r="A173" s="12">
        <f t="shared" si="2"/>
        <v>44368</v>
      </c>
      <c r="B173" s="10">
        <v>44368</v>
      </c>
      <c r="C173" s="8">
        <v>8.6646000000000001</v>
      </c>
      <c r="D173" s="8">
        <v>10.319699999999999</v>
      </c>
      <c r="E173" s="9">
        <v>12.0129</v>
      </c>
    </row>
    <row r="174" spans="1:5" x14ac:dyDescent="0.25">
      <c r="A174" s="12">
        <f t="shared" si="2"/>
        <v>44369</v>
      </c>
      <c r="B174" s="10">
        <v>44369</v>
      </c>
      <c r="C174" s="8">
        <v>8.7497000000000007</v>
      </c>
      <c r="D174" s="8">
        <v>10.4032</v>
      </c>
      <c r="E174" s="9">
        <v>12.1006</v>
      </c>
    </row>
    <row r="175" spans="1:5" x14ac:dyDescent="0.25">
      <c r="A175" s="12">
        <f t="shared" si="2"/>
        <v>44370</v>
      </c>
      <c r="B175" s="10">
        <v>44370</v>
      </c>
      <c r="C175" s="8">
        <v>8.7202000000000002</v>
      </c>
      <c r="D175" s="8">
        <v>10.372199999999999</v>
      </c>
      <c r="E175" s="9">
        <v>12.086600000000001</v>
      </c>
    </row>
    <row r="176" spans="1:5" x14ac:dyDescent="0.25">
      <c r="A176" s="12">
        <f t="shared" si="2"/>
        <v>44371</v>
      </c>
      <c r="B176" s="10">
        <v>44371</v>
      </c>
      <c r="C176" s="8">
        <v>8.6138999999999992</v>
      </c>
      <c r="D176" s="8">
        <v>10.2828</v>
      </c>
      <c r="E176" s="9">
        <v>12.011900000000001</v>
      </c>
    </row>
    <row r="177" spans="1:5" x14ac:dyDescent="0.25">
      <c r="A177" s="12">
        <f t="shared" si="2"/>
        <v>44372</v>
      </c>
      <c r="B177" s="10">
        <v>44372</v>
      </c>
      <c r="C177" s="8">
        <v>8.6593</v>
      </c>
      <c r="D177" s="8">
        <v>10.335599999999999</v>
      </c>
      <c r="E177" s="9">
        <v>12.0641</v>
      </c>
    </row>
    <row r="178" spans="1:5" x14ac:dyDescent="0.25">
      <c r="A178" s="12">
        <f t="shared" si="2"/>
        <v>44373</v>
      </c>
      <c r="B178" s="10">
        <v>44373</v>
      </c>
      <c r="C178" s="8">
        <v>8.6771999999999991</v>
      </c>
      <c r="D178" s="8">
        <v>10.364599999999999</v>
      </c>
      <c r="E178" s="9">
        <v>12.0479</v>
      </c>
    </row>
    <row r="179" spans="1:5" x14ac:dyDescent="0.25">
      <c r="A179" s="12">
        <f t="shared" si="2"/>
        <v>44374</v>
      </c>
      <c r="B179" s="10">
        <v>44374</v>
      </c>
      <c r="C179" s="8">
        <v>8.6771999999999991</v>
      </c>
      <c r="D179" s="8">
        <v>10.364599999999999</v>
      </c>
      <c r="E179" s="9">
        <v>12.0479</v>
      </c>
    </row>
    <row r="180" spans="1:5" x14ac:dyDescent="0.25">
      <c r="A180" s="12">
        <f t="shared" si="2"/>
        <v>44375</v>
      </c>
      <c r="B180" s="10">
        <v>44375</v>
      </c>
      <c r="C180" s="8">
        <v>8.6771999999999991</v>
      </c>
      <c r="D180" s="8">
        <v>10.364599999999999</v>
      </c>
      <c r="E180" s="9">
        <v>12.0479</v>
      </c>
    </row>
    <row r="181" spans="1:5" x14ac:dyDescent="0.25">
      <c r="A181" s="12">
        <f t="shared" si="2"/>
        <v>44376</v>
      </c>
      <c r="B181" s="10">
        <v>44376</v>
      </c>
      <c r="C181" s="8">
        <v>8.7218999999999998</v>
      </c>
      <c r="D181" s="8">
        <v>10.4077</v>
      </c>
      <c r="E181" s="9">
        <v>12.1165</v>
      </c>
    </row>
    <row r="182" spans="1:5" x14ac:dyDescent="0.25">
      <c r="A182" s="12">
        <f t="shared" si="2"/>
        <v>44377</v>
      </c>
      <c r="B182" s="10">
        <v>44377</v>
      </c>
      <c r="C182" s="8">
        <v>8.7051999999999996</v>
      </c>
      <c r="D182" s="8">
        <v>10.3645</v>
      </c>
      <c r="E182" s="9">
        <v>12.0343</v>
      </c>
    </row>
    <row r="183" spans="1:5" x14ac:dyDescent="0.25">
      <c r="A183" s="12">
        <f t="shared" si="2"/>
        <v>44378</v>
      </c>
      <c r="B183" s="10">
        <v>44378</v>
      </c>
      <c r="C183" s="8">
        <v>8.6803000000000008</v>
      </c>
      <c r="D183" s="8">
        <v>10.3249</v>
      </c>
      <c r="E183" s="9">
        <v>12.0008</v>
      </c>
    </row>
    <row r="184" spans="1:5" x14ac:dyDescent="0.25">
      <c r="A184" s="12">
        <f t="shared" si="2"/>
        <v>44379</v>
      </c>
      <c r="B184" s="10">
        <v>44379</v>
      </c>
      <c r="C184" s="8">
        <v>8.6768000000000001</v>
      </c>
      <c r="D184" s="8">
        <v>10.2889</v>
      </c>
      <c r="E184" s="9">
        <v>11.953200000000001</v>
      </c>
    </row>
    <row r="185" spans="1:5" x14ac:dyDescent="0.25">
      <c r="A185" s="12">
        <f t="shared" si="2"/>
        <v>44380</v>
      </c>
      <c r="B185" s="10">
        <v>44380</v>
      </c>
      <c r="C185" s="8">
        <v>8.6797000000000004</v>
      </c>
      <c r="D185" s="8">
        <v>10.265700000000001</v>
      </c>
      <c r="E185" s="9">
        <v>11.914400000000001</v>
      </c>
    </row>
    <row r="186" spans="1:5" x14ac:dyDescent="0.25">
      <c r="A186" s="12">
        <f t="shared" si="2"/>
        <v>44381</v>
      </c>
      <c r="B186" s="10">
        <v>44381</v>
      </c>
      <c r="C186" s="8">
        <v>8.6797000000000004</v>
      </c>
      <c r="D186" s="8">
        <v>10.265700000000001</v>
      </c>
      <c r="E186" s="9">
        <v>11.914400000000001</v>
      </c>
    </row>
    <row r="187" spans="1:5" x14ac:dyDescent="0.25">
      <c r="A187" s="12">
        <f t="shared" si="2"/>
        <v>44382</v>
      </c>
      <c r="B187" s="10">
        <v>44382</v>
      </c>
      <c r="C187" s="8">
        <v>8.6797000000000004</v>
      </c>
      <c r="D187" s="8">
        <v>10.265700000000001</v>
      </c>
      <c r="E187" s="9">
        <v>11.914400000000001</v>
      </c>
    </row>
    <row r="188" spans="1:5" x14ac:dyDescent="0.25">
      <c r="A188" s="12">
        <f t="shared" si="2"/>
        <v>44383</v>
      </c>
      <c r="B188" s="10">
        <v>44383</v>
      </c>
      <c r="C188" s="8">
        <v>8.6649999999999991</v>
      </c>
      <c r="D188" s="8">
        <v>10.287000000000001</v>
      </c>
      <c r="E188" s="9">
        <v>11.9824</v>
      </c>
    </row>
    <row r="189" spans="1:5" x14ac:dyDescent="0.25">
      <c r="A189" s="12">
        <f t="shared" si="2"/>
        <v>44384</v>
      </c>
      <c r="B189" s="10">
        <v>44384</v>
      </c>
      <c r="C189" s="8">
        <v>8.6515000000000004</v>
      </c>
      <c r="D189" s="8">
        <v>10.2562</v>
      </c>
      <c r="E189" s="9">
        <v>11.972200000000001</v>
      </c>
    </row>
    <row r="190" spans="1:5" x14ac:dyDescent="0.25">
      <c r="A190" s="12">
        <f t="shared" si="2"/>
        <v>44385</v>
      </c>
      <c r="B190" s="10">
        <v>44385</v>
      </c>
      <c r="C190" s="8">
        <v>8.6656999999999993</v>
      </c>
      <c r="D190" s="8">
        <v>10.2469</v>
      </c>
      <c r="E190" s="9">
        <v>11.9457</v>
      </c>
    </row>
    <row r="191" spans="1:5" x14ac:dyDescent="0.25">
      <c r="A191" s="12">
        <f t="shared" si="2"/>
        <v>44386</v>
      </c>
      <c r="B191" s="10">
        <v>44386</v>
      </c>
      <c r="C191" s="8">
        <v>8.6867000000000001</v>
      </c>
      <c r="D191" s="8">
        <v>10.2721</v>
      </c>
      <c r="E191" s="9">
        <v>11.946099999999999</v>
      </c>
    </row>
    <row r="192" spans="1:5" x14ac:dyDescent="0.25">
      <c r="A192" s="12">
        <f t="shared" si="2"/>
        <v>44387</v>
      </c>
      <c r="B192" s="10">
        <v>44387</v>
      </c>
      <c r="C192" s="8">
        <v>8.6715</v>
      </c>
      <c r="D192" s="8">
        <v>10.2712</v>
      </c>
      <c r="E192" s="9">
        <v>11.9384</v>
      </c>
    </row>
    <row r="193" spans="1:5" x14ac:dyDescent="0.25">
      <c r="A193" s="12">
        <f t="shared" si="2"/>
        <v>44388</v>
      </c>
      <c r="B193" s="10">
        <v>44388</v>
      </c>
      <c r="C193" s="8">
        <v>8.6715</v>
      </c>
      <c r="D193" s="8">
        <v>10.2712</v>
      </c>
      <c r="E193" s="9">
        <v>11.9384</v>
      </c>
    </row>
    <row r="194" spans="1:5" x14ac:dyDescent="0.25">
      <c r="A194" s="12">
        <f t="shared" si="2"/>
        <v>44389</v>
      </c>
      <c r="B194" s="10">
        <v>44389</v>
      </c>
      <c r="C194" s="8">
        <v>8.6715</v>
      </c>
      <c r="D194" s="8">
        <v>10.2712</v>
      </c>
      <c r="E194" s="9">
        <v>11.9384</v>
      </c>
    </row>
    <row r="195" spans="1:5" x14ac:dyDescent="0.25">
      <c r="A195" s="12">
        <f t="shared" ref="A195:A258" si="3">B195</f>
        <v>44390</v>
      </c>
      <c r="B195" s="10">
        <v>44390</v>
      </c>
      <c r="C195" s="8">
        <v>8.6318999999999999</v>
      </c>
      <c r="D195" s="8">
        <v>10.2354</v>
      </c>
      <c r="E195" s="9">
        <v>11.946199999999999</v>
      </c>
    </row>
    <row r="196" spans="1:5" x14ac:dyDescent="0.25">
      <c r="A196" s="12">
        <f t="shared" si="3"/>
        <v>44391</v>
      </c>
      <c r="B196" s="10">
        <v>44391</v>
      </c>
      <c r="C196" s="8">
        <v>8.6033000000000008</v>
      </c>
      <c r="D196" s="8">
        <v>10.192600000000001</v>
      </c>
      <c r="E196" s="9">
        <v>11.9041</v>
      </c>
    </row>
    <row r="197" spans="1:5" x14ac:dyDescent="0.25">
      <c r="A197" s="12">
        <f t="shared" si="3"/>
        <v>44392</v>
      </c>
      <c r="B197" s="10">
        <v>44392</v>
      </c>
      <c r="C197" s="8">
        <v>8.6122999999999994</v>
      </c>
      <c r="D197" s="8">
        <v>10.156000000000001</v>
      </c>
      <c r="E197" s="9">
        <v>11.9077</v>
      </c>
    </row>
    <row r="198" spans="1:5" x14ac:dyDescent="0.25">
      <c r="A198" s="12">
        <f t="shared" si="3"/>
        <v>44393</v>
      </c>
      <c r="B198" s="10">
        <v>44393</v>
      </c>
      <c r="C198" s="8">
        <v>8.6122999999999994</v>
      </c>
      <c r="D198" s="8">
        <v>10.156000000000001</v>
      </c>
      <c r="E198" s="9">
        <v>11.9077</v>
      </c>
    </row>
    <row r="199" spans="1:5" x14ac:dyDescent="0.25">
      <c r="A199" s="12">
        <f t="shared" si="3"/>
        <v>44394</v>
      </c>
      <c r="B199" s="10">
        <v>44394</v>
      </c>
      <c r="C199" s="8">
        <v>8.5099</v>
      </c>
      <c r="D199" s="8">
        <v>10.048299999999999</v>
      </c>
      <c r="E199" s="9">
        <v>11.742000000000001</v>
      </c>
    </row>
    <row r="200" spans="1:5" x14ac:dyDescent="0.25">
      <c r="A200" s="12">
        <f t="shared" si="3"/>
        <v>44395</v>
      </c>
      <c r="B200" s="10">
        <v>44395</v>
      </c>
      <c r="C200" s="8">
        <v>8.5099</v>
      </c>
      <c r="D200" s="8">
        <v>10.048299999999999</v>
      </c>
      <c r="E200" s="9">
        <v>11.742000000000001</v>
      </c>
    </row>
    <row r="201" spans="1:5" x14ac:dyDescent="0.25">
      <c r="A201" s="12">
        <f t="shared" si="3"/>
        <v>44396</v>
      </c>
      <c r="B201" s="10">
        <v>44396</v>
      </c>
      <c r="C201" s="8">
        <v>8.5099</v>
      </c>
      <c r="D201" s="8">
        <v>10.048299999999999</v>
      </c>
      <c r="E201" s="9">
        <v>11.742000000000001</v>
      </c>
    </row>
    <row r="202" spans="1:5" x14ac:dyDescent="0.25">
      <c r="A202" s="12">
        <f t="shared" si="3"/>
        <v>44397</v>
      </c>
      <c r="B202" s="10">
        <v>44397</v>
      </c>
      <c r="C202" s="8">
        <v>8.5099</v>
      </c>
      <c r="D202" s="8">
        <v>10.048299999999999</v>
      </c>
      <c r="E202" s="9">
        <v>11.742000000000001</v>
      </c>
    </row>
    <row r="203" spans="1:5" x14ac:dyDescent="0.25">
      <c r="A203" s="12">
        <f t="shared" si="3"/>
        <v>44398</v>
      </c>
      <c r="B203" s="10">
        <v>44398</v>
      </c>
      <c r="C203" s="8">
        <v>8.5099</v>
      </c>
      <c r="D203" s="8">
        <v>10.048299999999999</v>
      </c>
      <c r="E203" s="9">
        <v>11.742000000000001</v>
      </c>
    </row>
    <row r="204" spans="1:5" x14ac:dyDescent="0.25">
      <c r="A204" s="12">
        <f t="shared" si="3"/>
        <v>44399</v>
      </c>
      <c r="B204" s="10">
        <v>44399</v>
      </c>
      <c r="C204" s="8">
        <v>8.5099</v>
      </c>
      <c r="D204" s="8">
        <v>10.048299999999999</v>
      </c>
      <c r="E204" s="9">
        <v>11.742000000000001</v>
      </c>
    </row>
    <row r="205" spans="1:5" x14ac:dyDescent="0.25">
      <c r="A205" s="12">
        <f t="shared" si="3"/>
        <v>44400</v>
      </c>
      <c r="B205" s="10">
        <v>44400</v>
      </c>
      <c r="C205" s="8">
        <v>8.5099</v>
      </c>
      <c r="D205" s="8">
        <v>10.048299999999999</v>
      </c>
      <c r="E205" s="9">
        <v>11.742000000000001</v>
      </c>
    </row>
    <row r="206" spans="1:5" x14ac:dyDescent="0.25">
      <c r="A206" s="12">
        <f t="shared" si="3"/>
        <v>44401</v>
      </c>
      <c r="B206" s="10">
        <v>44401</v>
      </c>
      <c r="C206" s="8">
        <v>8.5099</v>
      </c>
      <c r="D206" s="8">
        <v>10.048299999999999</v>
      </c>
      <c r="E206" s="9">
        <v>11.742000000000001</v>
      </c>
    </row>
    <row r="207" spans="1:5" x14ac:dyDescent="0.25">
      <c r="A207" s="12">
        <f t="shared" si="3"/>
        <v>44402</v>
      </c>
      <c r="B207" s="10">
        <v>44402</v>
      </c>
      <c r="C207" s="8">
        <v>8.5099</v>
      </c>
      <c r="D207" s="8">
        <v>10.048299999999999</v>
      </c>
      <c r="E207" s="9">
        <v>11.742000000000001</v>
      </c>
    </row>
    <row r="208" spans="1:5" x14ac:dyDescent="0.25">
      <c r="A208" s="12">
        <f t="shared" si="3"/>
        <v>44403</v>
      </c>
      <c r="B208" s="10">
        <v>44403</v>
      </c>
      <c r="C208" s="8">
        <v>8.5099</v>
      </c>
      <c r="D208" s="8">
        <v>10.048299999999999</v>
      </c>
      <c r="E208" s="9">
        <v>11.742000000000001</v>
      </c>
    </row>
    <row r="209" spans="1:5" x14ac:dyDescent="0.25">
      <c r="A209" s="12">
        <f t="shared" si="3"/>
        <v>44404</v>
      </c>
      <c r="B209" s="10">
        <v>44404</v>
      </c>
      <c r="C209" s="8">
        <v>8.5730000000000004</v>
      </c>
      <c r="D209" s="8">
        <v>10.105</v>
      </c>
      <c r="E209" s="9">
        <v>11.789</v>
      </c>
    </row>
    <row r="210" spans="1:5" x14ac:dyDescent="0.25">
      <c r="A210" s="12">
        <f t="shared" si="3"/>
        <v>44405</v>
      </c>
      <c r="B210" s="10">
        <v>44405</v>
      </c>
      <c r="C210" s="8">
        <v>8.5603999999999996</v>
      </c>
      <c r="D210" s="8">
        <v>10.089600000000001</v>
      </c>
      <c r="E210" s="9">
        <v>11.7875</v>
      </c>
    </row>
    <row r="211" spans="1:5" x14ac:dyDescent="0.25">
      <c r="A211" s="12">
        <f t="shared" si="3"/>
        <v>44406</v>
      </c>
      <c r="B211" s="10">
        <v>44406</v>
      </c>
      <c r="C211" s="8">
        <v>8.5446000000000009</v>
      </c>
      <c r="D211" s="8">
        <v>10.0929</v>
      </c>
      <c r="E211" s="9">
        <v>11.8393</v>
      </c>
    </row>
    <row r="212" spans="1:5" x14ac:dyDescent="0.25">
      <c r="A212" s="12">
        <f t="shared" si="3"/>
        <v>44407</v>
      </c>
      <c r="B212" s="10">
        <v>44407</v>
      </c>
      <c r="C212" s="8">
        <v>8.4975000000000005</v>
      </c>
      <c r="D212" s="8">
        <v>10.0862</v>
      </c>
      <c r="E212" s="9">
        <v>11.8338</v>
      </c>
    </row>
    <row r="213" spans="1:5" x14ac:dyDescent="0.25">
      <c r="A213" s="12">
        <f t="shared" si="3"/>
        <v>44408</v>
      </c>
      <c r="B213" s="10">
        <v>44408</v>
      </c>
      <c r="C213" s="8">
        <v>8.4138999999999999</v>
      </c>
      <c r="D213" s="8">
        <v>10.0084</v>
      </c>
      <c r="E213" s="9">
        <v>11.7308</v>
      </c>
    </row>
    <row r="214" spans="1:5" x14ac:dyDescent="0.25">
      <c r="A214" s="12">
        <f t="shared" si="3"/>
        <v>44409</v>
      </c>
      <c r="B214" s="10">
        <v>44409</v>
      </c>
      <c r="C214" s="8">
        <v>8.4138999999999999</v>
      </c>
      <c r="D214" s="8">
        <v>10.0084</v>
      </c>
      <c r="E214" s="9">
        <v>11.7308</v>
      </c>
    </row>
    <row r="215" spans="1:5" x14ac:dyDescent="0.25">
      <c r="A215" s="12">
        <f t="shared" si="3"/>
        <v>44410</v>
      </c>
      <c r="B215" s="10">
        <v>44410</v>
      </c>
      <c r="C215" s="8">
        <v>8.4138999999999999</v>
      </c>
      <c r="D215" s="8">
        <v>10.0084</v>
      </c>
      <c r="E215" s="9">
        <v>11.7308</v>
      </c>
    </row>
    <row r="216" spans="1:5" x14ac:dyDescent="0.25">
      <c r="A216" s="12">
        <f t="shared" si="3"/>
        <v>44411</v>
      </c>
      <c r="B216" s="10">
        <v>44411</v>
      </c>
      <c r="C216" s="8">
        <v>8.3849999999999998</v>
      </c>
      <c r="D216" s="8">
        <v>9.9677000000000007</v>
      </c>
      <c r="E216" s="9">
        <v>11.6457</v>
      </c>
    </row>
    <row r="217" spans="1:5" x14ac:dyDescent="0.25">
      <c r="A217" s="12">
        <f t="shared" si="3"/>
        <v>44412</v>
      </c>
      <c r="B217" s="10">
        <v>44412</v>
      </c>
      <c r="C217" s="8">
        <v>8.3229000000000006</v>
      </c>
      <c r="D217" s="8">
        <v>9.8905999999999992</v>
      </c>
      <c r="E217" s="9">
        <v>11.564299999999999</v>
      </c>
    </row>
    <row r="218" spans="1:5" x14ac:dyDescent="0.25">
      <c r="A218" s="12">
        <f t="shared" si="3"/>
        <v>44413</v>
      </c>
      <c r="B218" s="10">
        <v>44413</v>
      </c>
      <c r="C218" s="8">
        <v>8.4192999999999998</v>
      </c>
      <c r="D218" s="8">
        <v>9.9891000000000005</v>
      </c>
      <c r="E218" s="9">
        <v>11.712300000000001</v>
      </c>
    </row>
    <row r="219" spans="1:5" x14ac:dyDescent="0.25">
      <c r="A219" s="12">
        <f t="shared" si="3"/>
        <v>44414</v>
      </c>
      <c r="B219" s="10">
        <v>44414</v>
      </c>
      <c r="C219" s="8">
        <v>8.5261999999999993</v>
      </c>
      <c r="D219" s="8">
        <v>10.0976</v>
      </c>
      <c r="E219" s="9">
        <v>11.846299999999999</v>
      </c>
    </row>
    <row r="220" spans="1:5" x14ac:dyDescent="0.25">
      <c r="A220" s="12">
        <f t="shared" si="3"/>
        <v>44415</v>
      </c>
      <c r="B220" s="10">
        <v>44415</v>
      </c>
      <c r="C220" s="8">
        <v>8.5618999999999996</v>
      </c>
      <c r="D220" s="8">
        <v>10.1149</v>
      </c>
      <c r="E220" s="9">
        <v>11.895799999999999</v>
      </c>
    </row>
    <row r="221" spans="1:5" x14ac:dyDescent="0.25">
      <c r="A221" s="12">
        <f t="shared" si="3"/>
        <v>44416</v>
      </c>
      <c r="B221" s="10">
        <v>44416</v>
      </c>
      <c r="C221" s="8">
        <v>8.5618999999999996</v>
      </c>
      <c r="D221" s="8">
        <v>10.1149</v>
      </c>
      <c r="E221" s="9">
        <v>11.895799999999999</v>
      </c>
    </row>
    <row r="222" spans="1:5" x14ac:dyDescent="0.25">
      <c r="A222" s="12">
        <f t="shared" si="3"/>
        <v>44417</v>
      </c>
      <c r="B222" s="10">
        <v>44417</v>
      </c>
      <c r="C222" s="8">
        <v>8.5618999999999996</v>
      </c>
      <c r="D222" s="8">
        <v>10.1149</v>
      </c>
      <c r="E222" s="9">
        <v>11.895799999999999</v>
      </c>
    </row>
    <row r="223" spans="1:5" x14ac:dyDescent="0.25">
      <c r="A223" s="12">
        <f t="shared" si="3"/>
        <v>44418</v>
      </c>
      <c r="B223" s="10">
        <v>44418</v>
      </c>
      <c r="C223" s="8">
        <v>8.6425999999999998</v>
      </c>
      <c r="D223" s="8">
        <v>10.1622</v>
      </c>
      <c r="E223" s="9">
        <v>11.971399999999999</v>
      </c>
    </row>
    <row r="224" spans="1:5" x14ac:dyDescent="0.25">
      <c r="A224" s="12">
        <f t="shared" si="3"/>
        <v>44419</v>
      </c>
      <c r="B224" s="10">
        <v>44419</v>
      </c>
      <c r="C224" s="8">
        <v>8.6204999999999998</v>
      </c>
      <c r="D224" s="8">
        <v>10.1112</v>
      </c>
      <c r="E224" s="9">
        <v>11.9262</v>
      </c>
    </row>
    <row r="225" spans="1:5" x14ac:dyDescent="0.25">
      <c r="A225" s="12">
        <f t="shared" si="3"/>
        <v>44420</v>
      </c>
      <c r="B225" s="10">
        <v>44420</v>
      </c>
      <c r="C225" s="8">
        <v>8.6243999999999996</v>
      </c>
      <c r="D225" s="8">
        <v>10.1014</v>
      </c>
      <c r="E225" s="9">
        <v>11.8977</v>
      </c>
    </row>
    <row r="226" spans="1:5" x14ac:dyDescent="0.25">
      <c r="A226" s="12">
        <f t="shared" si="3"/>
        <v>44421</v>
      </c>
      <c r="B226" s="10">
        <v>44421</v>
      </c>
      <c r="C226" s="8">
        <v>8.5723000000000003</v>
      </c>
      <c r="D226" s="8">
        <v>10.064</v>
      </c>
      <c r="E226" s="9">
        <v>11.8612</v>
      </c>
    </row>
    <row r="227" spans="1:5" x14ac:dyDescent="0.25">
      <c r="A227" s="12">
        <f t="shared" si="3"/>
        <v>44422</v>
      </c>
      <c r="B227" s="10">
        <v>44422</v>
      </c>
      <c r="C227" s="8">
        <v>8.5358999999999998</v>
      </c>
      <c r="D227" s="8">
        <v>10.0251</v>
      </c>
      <c r="E227" s="9">
        <v>11.7644</v>
      </c>
    </row>
    <row r="228" spans="1:5" x14ac:dyDescent="0.25">
      <c r="A228" s="12">
        <f t="shared" si="3"/>
        <v>44423</v>
      </c>
      <c r="B228" s="10">
        <v>44423</v>
      </c>
      <c r="C228" s="8">
        <v>8.5358999999999998</v>
      </c>
      <c r="D228" s="8">
        <v>10.0251</v>
      </c>
      <c r="E228" s="9">
        <v>11.7644</v>
      </c>
    </row>
    <row r="229" spans="1:5" x14ac:dyDescent="0.25">
      <c r="A229" s="12">
        <f t="shared" si="3"/>
        <v>44424</v>
      </c>
      <c r="B229" s="10">
        <v>44424</v>
      </c>
      <c r="C229" s="8">
        <v>8.5358999999999998</v>
      </c>
      <c r="D229" s="8">
        <v>10.0251</v>
      </c>
      <c r="E229" s="9">
        <v>11.7644</v>
      </c>
    </row>
    <row r="230" spans="1:5" x14ac:dyDescent="0.25">
      <c r="A230" s="12">
        <f t="shared" si="3"/>
        <v>44425</v>
      </c>
      <c r="B230" s="10">
        <v>44425</v>
      </c>
      <c r="C230" s="8">
        <v>8.4680999999999997</v>
      </c>
      <c r="D230" s="8">
        <v>9.9762000000000004</v>
      </c>
      <c r="E230" s="9">
        <v>11.714600000000001</v>
      </c>
    </row>
    <row r="231" spans="1:5" x14ac:dyDescent="0.25">
      <c r="A231" s="12">
        <f t="shared" si="3"/>
        <v>44426</v>
      </c>
      <c r="B231" s="10">
        <v>44426</v>
      </c>
      <c r="C231" s="8">
        <v>8.4140999999999995</v>
      </c>
      <c r="D231" s="8">
        <v>9.9022000000000006</v>
      </c>
      <c r="E231" s="9">
        <v>11.5906</v>
      </c>
    </row>
    <row r="232" spans="1:5" x14ac:dyDescent="0.25">
      <c r="A232" s="12">
        <f t="shared" si="3"/>
        <v>44427</v>
      </c>
      <c r="B232" s="10">
        <v>44427</v>
      </c>
      <c r="C232" s="8">
        <v>8.4632000000000005</v>
      </c>
      <c r="D232" s="8">
        <v>9.9174000000000007</v>
      </c>
      <c r="E232" s="9">
        <v>11.6189</v>
      </c>
    </row>
    <row r="233" spans="1:5" x14ac:dyDescent="0.25">
      <c r="A233" s="12">
        <f t="shared" si="3"/>
        <v>44428</v>
      </c>
      <c r="B233" s="10">
        <v>44428</v>
      </c>
      <c r="C233" s="8">
        <v>8.5111000000000008</v>
      </c>
      <c r="D233" s="8">
        <v>9.9490999999999996</v>
      </c>
      <c r="E233" s="9">
        <v>11.632400000000001</v>
      </c>
    </row>
    <row r="234" spans="1:5" x14ac:dyDescent="0.25">
      <c r="A234" s="12">
        <f t="shared" si="3"/>
        <v>44429</v>
      </c>
      <c r="B234" s="10">
        <v>44429</v>
      </c>
      <c r="C234" s="8">
        <v>8.5253999999999994</v>
      </c>
      <c r="D234" s="8">
        <v>9.9550999999999998</v>
      </c>
      <c r="E234" s="9">
        <v>11.590299999999999</v>
      </c>
    </row>
    <row r="235" spans="1:5" x14ac:dyDescent="0.25">
      <c r="A235" s="12">
        <f t="shared" si="3"/>
        <v>44430</v>
      </c>
      <c r="B235" s="10">
        <v>44430</v>
      </c>
      <c r="C235" s="8">
        <v>8.5253999999999994</v>
      </c>
      <c r="D235" s="8">
        <v>9.9550999999999998</v>
      </c>
      <c r="E235" s="9">
        <v>11.590299999999999</v>
      </c>
    </row>
    <row r="236" spans="1:5" x14ac:dyDescent="0.25">
      <c r="A236" s="12">
        <f t="shared" si="3"/>
        <v>44431</v>
      </c>
      <c r="B236" s="10">
        <v>44431</v>
      </c>
      <c r="C236" s="8">
        <v>8.5253999999999994</v>
      </c>
      <c r="D236" s="8">
        <v>9.9550999999999998</v>
      </c>
      <c r="E236" s="9">
        <v>11.590299999999999</v>
      </c>
    </row>
    <row r="237" spans="1:5" x14ac:dyDescent="0.25">
      <c r="A237" s="12">
        <f t="shared" si="3"/>
        <v>44432</v>
      </c>
      <c r="B237" s="10">
        <v>44432</v>
      </c>
      <c r="C237" s="8">
        <v>8.4572000000000003</v>
      </c>
      <c r="D237" s="8">
        <v>9.9144000000000005</v>
      </c>
      <c r="E237" s="9">
        <v>11.536099999999999</v>
      </c>
    </row>
    <row r="238" spans="1:5" x14ac:dyDescent="0.25">
      <c r="A238" s="12">
        <f t="shared" si="3"/>
        <v>44433</v>
      </c>
      <c r="B238" s="10">
        <v>44433</v>
      </c>
      <c r="C238" s="8">
        <v>8.4131999999999998</v>
      </c>
      <c r="D238" s="8">
        <v>9.8727999999999998</v>
      </c>
      <c r="E238" s="9">
        <v>11.5221</v>
      </c>
    </row>
    <row r="239" spans="1:5" x14ac:dyDescent="0.25">
      <c r="A239" s="12">
        <f t="shared" si="3"/>
        <v>44434</v>
      </c>
      <c r="B239" s="10">
        <v>44434</v>
      </c>
      <c r="C239" s="8">
        <v>8.3796999999999997</v>
      </c>
      <c r="D239" s="8">
        <v>9.8404000000000007</v>
      </c>
      <c r="E239" s="9">
        <v>11.477399999999999</v>
      </c>
    </row>
    <row r="240" spans="1:5" x14ac:dyDescent="0.25">
      <c r="A240" s="12">
        <f t="shared" si="3"/>
        <v>44435</v>
      </c>
      <c r="B240" s="10">
        <v>44435</v>
      </c>
      <c r="C240" s="8">
        <v>8.3577999999999992</v>
      </c>
      <c r="D240" s="8">
        <v>9.8352000000000004</v>
      </c>
      <c r="E240" s="9">
        <v>11.464700000000001</v>
      </c>
    </row>
    <row r="241" spans="1:5" x14ac:dyDescent="0.25">
      <c r="A241" s="12">
        <f t="shared" si="3"/>
        <v>44436</v>
      </c>
      <c r="B241" s="10">
        <v>44436</v>
      </c>
      <c r="C241" s="8">
        <v>8.3752999999999993</v>
      </c>
      <c r="D241" s="8">
        <v>9.8493999999999993</v>
      </c>
      <c r="E241" s="9">
        <v>11.463100000000001</v>
      </c>
    </row>
    <row r="242" spans="1:5" x14ac:dyDescent="0.25">
      <c r="A242" s="12">
        <f t="shared" si="3"/>
        <v>44437</v>
      </c>
      <c r="B242" s="10">
        <v>44437</v>
      </c>
      <c r="C242" s="8">
        <v>8.3752999999999993</v>
      </c>
      <c r="D242" s="8">
        <v>9.8493999999999993</v>
      </c>
      <c r="E242" s="9">
        <v>11.463100000000001</v>
      </c>
    </row>
    <row r="243" spans="1:5" x14ac:dyDescent="0.25">
      <c r="A243" s="12">
        <f t="shared" si="3"/>
        <v>44438</v>
      </c>
      <c r="B243" s="10">
        <v>44438</v>
      </c>
      <c r="C243" s="8">
        <v>8.3752999999999993</v>
      </c>
      <c r="D243" s="8">
        <v>9.8493999999999993</v>
      </c>
      <c r="E243" s="9">
        <v>11.463100000000001</v>
      </c>
    </row>
    <row r="244" spans="1:5" x14ac:dyDescent="0.25">
      <c r="A244" s="12">
        <f t="shared" si="3"/>
        <v>44439</v>
      </c>
      <c r="B244" s="10">
        <v>44439</v>
      </c>
      <c r="C244" s="8">
        <v>8.3752999999999993</v>
      </c>
      <c r="D244" s="8">
        <v>9.8493999999999993</v>
      </c>
      <c r="E244" s="9">
        <v>11.463100000000001</v>
      </c>
    </row>
    <row r="245" spans="1:5" x14ac:dyDescent="0.25">
      <c r="A245" s="12">
        <f t="shared" si="3"/>
        <v>44440</v>
      </c>
      <c r="B245" s="10">
        <v>44440</v>
      </c>
      <c r="C245" s="8">
        <v>8.3042999999999996</v>
      </c>
      <c r="D245" s="8">
        <v>9.8228000000000009</v>
      </c>
      <c r="E245" s="9">
        <v>11.422499999999999</v>
      </c>
    </row>
    <row r="246" spans="1:5" x14ac:dyDescent="0.25">
      <c r="A246" s="12">
        <f t="shared" si="3"/>
        <v>44441</v>
      </c>
      <c r="B246" s="10">
        <v>44441</v>
      </c>
      <c r="C246" s="8">
        <v>8.2875999999999994</v>
      </c>
      <c r="D246" s="8">
        <v>9.7910000000000004</v>
      </c>
      <c r="E246" s="9">
        <v>11.3819</v>
      </c>
    </row>
    <row r="247" spans="1:5" x14ac:dyDescent="0.25">
      <c r="A247" s="12">
        <f t="shared" si="3"/>
        <v>44442</v>
      </c>
      <c r="B247" s="10">
        <v>44442</v>
      </c>
      <c r="C247" s="8">
        <v>8.2632999999999992</v>
      </c>
      <c r="D247" s="8">
        <v>9.7911000000000001</v>
      </c>
      <c r="E247" s="9">
        <v>11.3749</v>
      </c>
    </row>
    <row r="248" spans="1:5" x14ac:dyDescent="0.25">
      <c r="A248" s="12">
        <f t="shared" si="3"/>
        <v>44443</v>
      </c>
      <c r="B248" s="10">
        <v>44443</v>
      </c>
      <c r="C248" s="8">
        <v>8.2949999999999999</v>
      </c>
      <c r="D248" s="8">
        <v>9.8491999999999997</v>
      </c>
      <c r="E248" s="9">
        <v>11.452</v>
      </c>
    </row>
    <row r="249" spans="1:5" x14ac:dyDescent="0.25">
      <c r="A249" s="12">
        <f t="shared" si="3"/>
        <v>44444</v>
      </c>
      <c r="B249" s="10">
        <v>44444</v>
      </c>
      <c r="C249" s="8">
        <v>8.2949999999999999</v>
      </c>
      <c r="D249" s="8">
        <v>9.8491999999999997</v>
      </c>
      <c r="E249" s="9">
        <v>11.452</v>
      </c>
    </row>
    <row r="250" spans="1:5" x14ac:dyDescent="0.25">
      <c r="A250" s="12">
        <f t="shared" si="3"/>
        <v>44445</v>
      </c>
      <c r="B250" s="10">
        <v>44445</v>
      </c>
      <c r="C250" s="8">
        <v>8.2949999999999999</v>
      </c>
      <c r="D250" s="8">
        <v>9.8491999999999997</v>
      </c>
      <c r="E250" s="9">
        <v>11.452</v>
      </c>
    </row>
    <row r="251" spans="1:5" x14ac:dyDescent="0.25">
      <c r="A251" s="12">
        <f t="shared" si="3"/>
        <v>44446</v>
      </c>
      <c r="B251" s="10">
        <v>44446</v>
      </c>
      <c r="C251" s="8">
        <v>8.2766999999999999</v>
      </c>
      <c r="D251" s="8">
        <v>9.8199000000000005</v>
      </c>
      <c r="E251" s="9">
        <v>11.4368</v>
      </c>
    </row>
    <row r="252" spans="1:5" x14ac:dyDescent="0.25">
      <c r="A252" s="12">
        <f t="shared" si="3"/>
        <v>44447</v>
      </c>
      <c r="B252" s="10">
        <v>44447</v>
      </c>
      <c r="C252" s="8">
        <v>8.2980999999999998</v>
      </c>
      <c r="D252" s="8">
        <v>9.8506</v>
      </c>
      <c r="E252" s="9">
        <v>11.440300000000001</v>
      </c>
    </row>
    <row r="253" spans="1:5" x14ac:dyDescent="0.25">
      <c r="A253" s="12">
        <f t="shared" si="3"/>
        <v>44448</v>
      </c>
      <c r="B253" s="10">
        <v>44448</v>
      </c>
      <c r="C253" s="8">
        <v>8.4062999999999999</v>
      </c>
      <c r="D253" s="8">
        <v>9.9393999999999991</v>
      </c>
      <c r="E253" s="9">
        <v>11.5501</v>
      </c>
    </row>
    <row r="254" spans="1:5" x14ac:dyDescent="0.25">
      <c r="A254" s="12">
        <f t="shared" si="3"/>
        <v>44449</v>
      </c>
      <c r="B254" s="10">
        <v>44449</v>
      </c>
      <c r="C254" s="8">
        <v>8.4655000000000005</v>
      </c>
      <c r="D254" s="8">
        <v>10.014200000000001</v>
      </c>
      <c r="E254" s="9">
        <v>11.6671</v>
      </c>
    </row>
    <row r="255" spans="1:5" x14ac:dyDescent="0.25">
      <c r="A255" s="12">
        <f t="shared" si="3"/>
        <v>44450</v>
      </c>
      <c r="B255" s="10">
        <v>44450</v>
      </c>
      <c r="C255" s="8">
        <v>8.4044000000000008</v>
      </c>
      <c r="D255" s="8">
        <v>9.9478000000000009</v>
      </c>
      <c r="E255" s="9">
        <v>11.64</v>
      </c>
    </row>
    <row r="256" spans="1:5" x14ac:dyDescent="0.25">
      <c r="A256" s="12">
        <f t="shared" si="3"/>
        <v>44451</v>
      </c>
      <c r="B256" s="10">
        <v>44451</v>
      </c>
      <c r="C256" s="8">
        <v>8.4044000000000008</v>
      </c>
      <c r="D256" s="8">
        <v>9.9478000000000009</v>
      </c>
      <c r="E256" s="9">
        <v>11.64</v>
      </c>
    </row>
    <row r="257" spans="1:5" x14ac:dyDescent="0.25">
      <c r="A257" s="12">
        <f t="shared" si="3"/>
        <v>44452</v>
      </c>
      <c r="B257" s="10">
        <v>44452</v>
      </c>
      <c r="C257" s="8">
        <v>8.4044000000000008</v>
      </c>
      <c r="D257" s="8">
        <v>9.9478000000000009</v>
      </c>
      <c r="E257" s="9">
        <v>11.64</v>
      </c>
    </row>
    <row r="258" spans="1:5" x14ac:dyDescent="0.25">
      <c r="A258" s="12">
        <f t="shared" si="3"/>
        <v>44453</v>
      </c>
      <c r="B258" s="10">
        <v>44453</v>
      </c>
      <c r="C258" s="8">
        <v>8.4441000000000006</v>
      </c>
      <c r="D258" s="8">
        <v>9.9496000000000002</v>
      </c>
      <c r="E258" s="9">
        <v>11.6493</v>
      </c>
    </row>
    <row r="259" spans="1:5" x14ac:dyDescent="0.25">
      <c r="A259" s="12">
        <f t="shared" ref="A259:A322" si="4">B259</f>
        <v>44454</v>
      </c>
      <c r="B259" s="10">
        <v>44454</v>
      </c>
      <c r="C259" s="8">
        <v>8.4314</v>
      </c>
      <c r="D259" s="8">
        <v>9.9614999999999991</v>
      </c>
      <c r="E259" s="9">
        <v>11.6686</v>
      </c>
    </row>
    <row r="260" spans="1:5" x14ac:dyDescent="0.25">
      <c r="A260" s="12">
        <f t="shared" si="4"/>
        <v>44455</v>
      </c>
      <c r="B260" s="10">
        <v>44455</v>
      </c>
      <c r="C260" s="8">
        <v>8.4271999999999991</v>
      </c>
      <c r="D260" s="8">
        <v>9.9616000000000007</v>
      </c>
      <c r="E260" s="9">
        <v>11.6333</v>
      </c>
    </row>
    <row r="261" spans="1:5" x14ac:dyDescent="0.25">
      <c r="A261" s="12">
        <f t="shared" si="4"/>
        <v>44456</v>
      </c>
      <c r="B261" s="10">
        <v>44456</v>
      </c>
      <c r="C261" s="8">
        <v>8.4402000000000008</v>
      </c>
      <c r="D261" s="8">
        <v>9.9382000000000001</v>
      </c>
      <c r="E261" s="9">
        <v>11.647600000000001</v>
      </c>
    </row>
    <row r="262" spans="1:5" x14ac:dyDescent="0.25">
      <c r="A262" s="12">
        <f t="shared" si="4"/>
        <v>44457</v>
      </c>
      <c r="B262" s="10">
        <v>44457</v>
      </c>
      <c r="C262" s="8">
        <v>8.5678000000000001</v>
      </c>
      <c r="D262" s="8">
        <v>10.0921</v>
      </c>
      <c r="E262" s="9">
        <v>11.797599999999999</v>
      </c>
    </row>
    <row r="263" spans="1:5" x14ac:dyDescent="0.25">
      <c r="A263" s="12">
        <f t="shared" si="4"/>
        <v>44458</v>
      </c>
      <c r="B263" s="10">
        <v>44458</v>
      </c>
      <c r="C263" s="8">
        <v>8.5678000000000001</v>
      </c>
      <c r="D263" s="8">
        <v>10.0921</v>
      </c>
      <c r="E263" s="9">
        <v>11.797599999999999</v>
      </c>
    </row>
    <row r="264" spans="1:5" x14ac:dyDescent="0.25">
      <c r="A264" s="12">
        <f t="shared" si="4"/>
        <v>44459</v>
      </c>
      <c r="B264" s="10">
        <v>44459</v>
      </c>
      <c r="C264" s="8">
        <v>8.5678000000000001</v>
      </c>
      <c r="D264" s="8">
        <v>10.0921</v>
      </c>
      <c r="E264" s="9">
        <v>11.797599999999999</v>
      </c>
    </row>
    <row r="265" spans="1:5" x14ac:dyDescent="0.25">
      <c r="A265" s="12">
        <f t="shared" si="4"/>
        <v>44460</v>
      </c>
      <c r="B265" s="10">
        <v>44460</v>
      </c>
      <c r="C265" s="8">
        <v>8.6647999999999996</v>
      </c>
      <c r="D265" s="8">
        <v>10.146699999999999</v>
      </c>
      <c r="E265" s="9">
        <v>11.829800000000001</v>
      </c>
    </row>
    <row r="266" spans="1:5" x14ac:dyDescent="0.25">
      <c r="A266" s="12">
        <f t="shared" si="4"/>
        <v>44461</v>
      </c>
      <c r="B266" s="10">
        <v>44461</v>
      </c>
      <c r="C266" s="8">
        <v>8.6301000000000005</v>
      </c>
      <c r="D266" s="8">
        <v>10.1272</v>
      </c>
      <c r="E266" s="9">
        <v>11.7875</v>
      </c>
    </row>
    <row r="267" spans="1:5" x14ac:dyDescent="0.25">
      <c r="A267" s="12">
        <f t="shared" si="4"/>
        <v>44462</v>
      </c>
      <c r="B267" s="10">
        <v>44462</v>
      </c>
      <c r="C267" s="8">
        <v>8.6349</v>
      </c>
      <c r="D267" s="8">
        <v>10.129099999999999</v>
      </c>
      <c r="E267" s="9">
        <v>11.7585</v>
      </c>
    </row>
    <row r="268" spans="1:5" x14ac:dyDescent="0.25">
      <c r="A268" s="12">
        <f t="shared" si="4"/>
        <v>44463</v>
      </c>
      <c r="B268" s="10">
        <v>44463</v>
      </c>
      <c r="C268" s="8">
        <v>8.6584000000000003</v>
      </c>
      <c r="D268" s="8">
        <v>10.1456</v>
      </c>
      <c r="E268" s="9">
        <v>11.819100000000001</v>
      </c>
    </row>
    <row r="269" spans="1:5" x14ac:dyDescent="0.25">
      <c r="A269" s="12">
        <f t="shared" si="4"/>
        <v>44464</v>
      </c>
      <c r="B269" s="10">
        <v>44464</v>
      </c>
      <c r="C269" s="8">
        <v>8.8239999999999998</v>
      </c>
      <c r="D269" s="8">
        <v>10.352600000000001</v>
      </c>
      <c r="E269" s="9">
        <v>12.0717</v>
      </c>
    </row>
    <row r="270" spans="1:5" x14ac:dyDescent="0.25">
      <c r="A270" s="12">
        <f t="shared" si="4"/>
        <v>44465</v>
      </c>
      <c r="B270" s="10">
        <v>44465</v>
      </c>
      <c r="C270" s="8">
        <v>8.8239999999999998</v>
      </c>
      <c r="D270" s="8">
        <v>10.352600000000001</v>
      </c>
      <c r="E270" s="9">
        <v>12.0717</v>
      </c>
    </row>
    <row r="271" spans="1:5" x14ac:dyDescent="0.25">
      <c r="A271" s="12">
        <f t="shared" si="4"/>
        <v>44466</v>
      </c>
      <c r="B271" s="10">
        <v>44466</v>
      </c>
      <c r="C271" s="8">
        <v>8.8239999999999998</v>
      </c>
      <c r="D271" s="8">
        <v>10.352600000000001</v>
      </c>
      <c r="E271" s="9">
        <v>12.0717</v>
      </c>
    </row>
    <row r="272" spans="1:5" x14ac:dyDescent="0.25">
      <c r="A272" s="12">
        <f t="shared" si="4"/>
        <v>44467</v>
      </c>
      <c r="B272" s="10">
        <v>44467</v>
      </c>
      <c r="C272" s="8">
        <v>8.8354999999999997</v>
      </c>
      <c r="D272" s="8">
        <v>10.336399999999999</v>
      </c>
      <c r="E272" s="9">
        <v>12.075900000000001</v>
      </c>
    </row>
    <row r="273" spans="1:5" x14ac:dyDescent="0.25">
      <c r="A273" s="12">
        <f t="shared" si="4"/>
        <v>44468</v>
      </c>
      <c r="B273" s="10">
        <v>44468</v>
      </c>
      <c r="C273" s="8">
        <v>8.8584999999999994</v>
      </c>
      <c r="D273" s="8">
        <v>10.348599999999999</v>
      </c>
      <c r="E273" s="9">
        <v>12.0686</v>
      </c>
    </row>
    <row r="274" spans="1:5" x14ac:dyDescent="0.25">
      <c r="A274" s="12">
        <f t="shared" si="4"/>
        <v>44469</v>
      </c>
      <c r="B274" s="10">
        <v>44469</v>
      </c>
      <c r="C274" s="8">
        <v>8.8432999999999993</v>
      </c>
      <c r="D274" s="8">
        <v>10.313499999999999</v>
      </c>
      <c r="E274" s="9">
        <v>11.9292</v>
      </c>
    </row>
    <row r="275" spans="1:5" x14ac:dyDescent="0.25">
      <c r="A275" s="12">
        <f t="shared" si="4"/>
        <v>44470</v>
      </c>
      <c r="B275" s="10">
        <v>44470</v>
      </c>
      <c r="C275" s="8">
        <v>8.8785000000000007</v>
      </c>
      <c r="D275" s="8">
        <v>10.2933</v>
      </c>
      <c r="E275" s="9">
        <v>11.9175</v>
      </c>
    </row>
    <row r="276" spans="1:5" x14ac:dyDescent="0.25">
      <c r="A276" s="12">
        <f t="shared" si="4"/>
        <v>44471</v>
      </c>
      <c r="B276" s="10">
        <v>44471</v>
      </c>
      <c r="C276" s="8">
        <v>8.8468999999999998</v>
      </c>
      <c r="D276" s="8">
        <v>10.2484</v>
      </c>
      <c r="E276" s="9">
        <v>11.914999999999999</v>
      </c>
    </row>
    <row r="277" spans="1:5" x14ac:dyDescent="0.25">
      <c r="A277" s="12">
        <f t="shared" si="4"/>
        <v>44472</v>
      </c>
      <c r="B277" s="10">
        <v>44472</v>
      </c>
      <c r="C277" s="8">
        <v>8.8468999999999998</v>
      </c>
      <c r="D277" s="8">
        <v>10.2484</v>
      </c>
      <c r="E277" s="9">
        <v>11.914999999999999</v>
      </c>
    </row>
    <row r="278" spans="1:5" x14ac:dyDescent="0.25">
      <c r="A278" s="12">
        <f t="shared" si="4"/>
        <v>44473</v>
      </c>
      <c r="B278" s="10">
        <v>44473</v>
      </c>
      <c r="C278" s="8">
        <v>8.8468999999999998</v>
      </c>
      <c r="D278" s="8">
        <v>10.2484</v>
      </c>
      <c r="E278" s="9">
        <v>11.914999999999999</v>
      </c>
    </row>
    <row r="279" spans="1:5" x14ac:dyDescent="0.25">
      <c r="A279" s="12">
        <f t="shared" si="4"/>
        <v>44474</v>
      </c>
      <c r="B279" s="10">
        <v>44474</v>
      </c>
      <c r="C279" s="8">
        <v>8.8521999999999998</v>
      </c>
      <c r="D279" s="8">
        <v>10.2822</v>
      </c>
      <c r="E279" s="9">
        <v>11.997199999999999</v>
      </c>
    </row>
    <row r="280" spans="1:5" x14ac:dyDescent="0.25">
      <c r="A280" s="12">
        <f t="shared" si="4"/>
        <v>44475</v>
      </c>
      <c r="B280" s="10">
        <v>44475</v>
      </c>
      <c r="C280" s="8">
        <v>8.8444000000000003</v>
      </c>
      <c r="D280" s="8">
        <v>10.2583</v>
      </c>
      <c r="E280" s="9">
        <v>12.022500000000001</v>
      </c>
    </row>
    <row r="281" spans="1:5" x14ac:dyDescent="0.25">
      <c r="A281" s="12">
        <f t="shared" si="4"/>
        <v>44476</v>
      </c>
      <c r="B281" s="10">
        <v>44476</v>
      </c>
      <c r="C281" s="8">
        <v>8.9064999999999994</v>
      </c>
      <c r="D281" s="8">
        <v>10.287599999999999</v>
      </c>
      <c r="E281" s="9">
        <v>12.064399999999999</v>
      </c>
    </row>
    <row r="282" spans="1:5" x14ac:dyDescent="0.25">
      <c r="A282" s="12">
        <f t="shared" si="4"/>
        <v>44477</v>
      </c>
      <c r="B282" s="10">
        <v>44477</v>
      </c>
      <c r="C282" s="8">
        <v>8.8609000000000009</v>
      </c>
      <c r="D282" s="8">
        <v>10.2469</v>
      </c>
      <c r="E282" s="9">
        <v>12.0252</v>
      </c>
    </row>
    <row r="283" spans="1:5" x14ac:dyDescent="0.25">
      <c r="A283" s="12">
        <f t="shared" si="4"/>
        <v>44478</v>
      </c>
      <c r="B283" s="10">
        <v>44478</v>
      </c>
      <c r="C283" s="8">
        <v>8.8981999999999992</v>
      </c>
      <c r="D283" s="8">
        <v>10.283200000000001</v>
      </c>
      <c r="E283" s="9">
        <v>12.090400000000001</v>
      </c>
    </row>
    <row r="284" spans="1:5" x14ac:dyDescent="0.25">
      <c r="A284" s="12">
        <f t="shared" si="4"/>
        <v>44479</v>
      </c>
      <c r="B284" s="10">
        <v>44479</v>
      </c>
      <c r="C284" s="8">
        <v>8.8981999999999992</v>
      </c>
      <c r="D284" s="8">
        <v>10.283200000000001</v>
      </c>
      <c r="E284" s="9">
        <v>12.090400000000001</v>
      </c>
    </row>
    <row r="285" spans="1:5" x14ac:dyDescent="0.25">
      <c r="A285" s="12">
        <f t="shared" si="4"/>
        <v>44480</v>
      </c>
      <c r="B285" s="10">
        <v>44480</v>
      </c>
      <c r="C285" s="8">
        <v>8.8981999999999992</v>
      </c>
      <c r="D285" s="8">
        <v>10.283200000000001</v>
      </c>
      <c r="E285" s="9">
        <v>12.090400000000001</v>
      </c>
    </row>
    <row r="286" spans="1:5" x14ac:dyDescent="0.25">
      <c r="A286" s="12">
        <f t="shared" si="4"/>
        <v>44481</v>
      </c>
      <c r="B286" s="10">
        <v>44481</v>
      </c>
      <c r="C286" s="8">
        <v>8.9367000000000001</v>
      </c>
      <c r="D286" s="8">
        <v>10.3398</v>
      </c>
      <c r="E286" s="9">
        <v>12.168900000000001</v>
      </c>
    </row>
    <row r="287" spans="1:5" x14ac:dyDescent="0.25">
      <c r="A287" s="12">
        <f t="shared" si="4"/>
        <v>44482</v>
      </c>
      <c r="B287" s="10">
        <v>44482</v>
      </c>
      <c r="C287" s="8">
        <v>8.9995999999999992</v>
      </c>
      <c r="D287" s="8">
        <v>10.4026</v>
      </c>
      <c r="E287" s="9">
        <v>12.223699999999999</v>
      </c>
    </row>
    <row r="288" spans="1:5" x14ac:dyDescent="0.25">
      <c r="A288" s="12">
        <f t="shared" si="4"/>
        <v>44483</v>
      </c>
      <c r="B288" s="10">
        <v>44483</v>
      </c>
      <c r="C288" s="8">
        <v>9.0221999999999998</v>
      </c>
      <c r="D288" s="8">
        <v>10.4268</v>
      </c>
      <c r="E288" s="9">
        <v>12.270300000000001</v>
      </c>
    </row>
    <row r="289" spans="1:5" x14ac:dyDescent="0.25">
      <c r="A289" s="12">
        <f t="shared" si="4"/>
        <v>44484</v>
      </c>
      <c r="B289" s="10">
        <v>44484</v>
      </c>
      <c r="C289" s="8">
        <v>9.1416000000000004</v>
      </c>
      <c r="D289" s="8">
        <v>10.612</v>
      </c>
      <c r="E289" s="9">
        <v>12.5098</v>
      </c>
    </row>
    <row r="290" spans="1:5" x14ac:dyDescent="0.25">
      <c r="A290" s="12">
        <f t="shared" si="4"/>
        <v>44485</v>
      </c>
      <c r="B290" s="10">
        <v>44485</v>
      </c>
      <c r="C290" s="8">
        <v>9.1992999999999991</v>
      </c>
      <c r="D290" s="8">
        <v>10.6785</v>
      </c>
      <c r="E290" s="9">
        <v>12.607100000000001</v>
      </c>
    </row>
    <row r="291" spans="1:5" x14ac:dyDescent="0.25">
      <c r="A291" s="12">
        <f t="shared" si="4"/>
        <v>44486</v>
      </c>
      <c r="B291" s="10">
        <v>44486</v>
      </c>
      <c r="C291" s="8">
        <v>9.1992999999999991</v>
      </c>
      <c r="D291" s="8">
        <v>10.6785</v>
      </c>
      <c r="E291" s="9">
        <v>12.607100000000001</v>
      </c>
    </row>
    <row r="292" spans="1:5" x14ac:dyDescent="0.25">
      <c r="A292" s="12">
        <f t="shared" si="4"/>
        <v>44487</v>
      </c>
      <c r="B292" s="10">
        <v>44487</v>
      </c>
      <c r="C292" s="8">
        <v>9.1992999999999991</v>
      </c>
      <c r="D292" s="8">
        <v>10.6785</v>
      </c>
      <c r="E292" s="9">
        <v>12.607100000000001</v>
      </c>
    </row>
    <row r="293" spans="1:5" x14ac:dyDescent="0.25">
      <c r="A293" s="12">
        <f t="shared" si="4"/>
        <v>44488</v>
      </c>
      <c r="B293" s="10">
        <v>44488</v>
      </c>
      <c r="C293" s="8">
        <v>9.2667000000000002</v>
      </c>
      <c r="D293" s="8">
        <v>10.737500000000001</v>
      </c>
      <c r="E293" s="9">
        <v>12.7042</v>
      </c>
    </row>
    <row r="294" spans="1:5" x14ac:dyDescent="0.25">
      <c r="A294" s="12">
        <f t="shared" si="4"/>
        <v>44489</v>
      </c>
      <c r="B294" s="10">
        <v>44489</v>
      </c>
      <c r="C294" s="8">
        <v>9.2844999999999995</v>
      </c>
      <c r="D294" s="8">
        <v>10.823700000000001</v>
      </c>
      <c r="E294" s="9">
        <v>12.7928</v>
      </c>
    </row>
    <row r="295" spans="1:5" x14ac:dyDescent="0.25">
      <c r="A295" s="12">
        <f t="shared" si="4"/>
        <v>44490</v>
      </c>
      <c r="B295" s="10">
        <v>44490</v>
      </c>
      <c r="C295" s="8">
        <v>9.3140000000000001</v>
      </c>
      <c r="D295" s="8">
        <v>10.8308</v>
      </c>
      <c r="E295" s="9">
        <v>12.802199999999999</v>
      </c>
    </row>
    <row r="296" spans="1:5" x14ac:dyDescent="0.25">
      <c r="A296" s="12">
        <f t="shared" si="4"/>
        <v>44491</v>
      </c>
      <c r="B296" s="10">
        <v>44491</v>
      </c>
      <c r="C296" s="8">
        <v>9.2857000000000003</v>
      </c>
      <c r="D296" s="8">
        <v>10.8108</v>
      </c>
      <c r="E296" s="9">
        <v>12.798999999999999</v>
      </c>
    </row>
    <row r="297" spans="1:5" x14ac:dyDescent="0.25">
      <c r="A297" s="12">
        <f t="shared" si="4"/>
        <v>44492</v>
      </c>
      <c r="B297" s="10">
        <v>44492</v>
      </c>
      <c r="C297" s="8">
        <v>9.5860000000000003</v>
      </c>
      <c r="D297" s="8">
        <v>11.156599999999999</v>
      </c>
      <c r="E297" s="9">
        <v>13.199</v>
      </c>
    </row>
    <row r="298" spans="1:5" x14ac:dyDescent="0.25">
      <c r="A298" s="12">
        <f t="shared" si="4"/>
        <v>44493</v>
      </c>
      <c r="B298" s="10">
        <v>44493</v>
      </c>
      <c r="C298" s="8">
        <v>9.5860000000000003</v>
      </c>
      <c r="D298" s="8">
        <v>11.156599999999999</v>
      </c>
      <c r="E298" s="9">
        <v>13.199</v>
      </c>
    </row>
    <row r="299" spans="1:5" x14ac:dyDescent="0.25">
      <c r="A299" s="12">
        <f t="shared" si="4"/>
        <v>44494</v>
      </c>
      <c r="B299" s="10">
        <v>44494</v>
      </c>
      <c r="C299" s="8">
        <v>9.5860000000000003</v>
      </c>
      <c r="D299" s="8">
        <v>11.156599999999999</v>
      </c>
      <c r="E299" s="9">
        <v>13.199</v>
      </c>
    </row>
    <row r="300" spans="1:5" x14ac:dyDescent="0.25">
      <c r="A300" s="12">
        <f t="shared" si="4"/>
        <v>44495</v>
      </c>
      <c r="B300" s="10">
        <v>44495</v>
      </c>
      <c r="C300" s="8">
        <v>9.7362000000000002</v>
      </c>
      <c r="D300" s="8">
        <v>11.3283</v>
      </c>
      <c r="E300" s="9">
        <v>13.381399999999999</v>
      </c>
    </row>
    <row r="301" spans="1:5" x14ac:dyDescent="0.25">
      <c r="A301" s="12">
        <f t="shared" si="4"/>
        <v>44496</v>
      </c>
      <c r="B301" s="10">
        <v>44496</v>
      </c>
      <c r="C301" s="8">
        <v>9.4574999999999996</v>
      </c>
      <c r="D301" s="8">
        <v>10.981199999999999</v>
      </c>
      <c r="E301" s="9">
        <v>13.0228</v>
      </c>
    </row>
    <row r="302" spans="1:5" x14ac:dyDescent="0.25">
      <c r="A302" s="12">
        <f t="shared" si="4"/>
        <v>44497</v>
      </c>
      <c r="B302" s="10">
        <v>44497</v>
      </c>
      <c r="C302" s="8">
        <v>9.4812999999999992</v>
      </c>
      <c r="D302" s="8">
        <v>10.997999999999999</v>
      </c>
      <c r="E302" s="9">
        <v>13.0023</v>
      </c>
    </row>
    <row r="303" spans="1:5" x14ac:dyDescent="0.25">
      <c r="A303" s="12">
        <f t="shared" si="4"/>
        <v>44498</v>
      </c>
      <c r="B303" s="10">
        <v>44498</v>
      </c>
      <c r="C303" s="8">
        <v>9.4812999999999992</v>
      </c>
      <c r="D303" s="8">
        <v>10.997999999999999</v>
      </c>
      <c r="E303" s="9">
        <v>13.0023</v>
      </c>
    </row>
    <row r="304" spans="1:5" x14ac:dyDescent="0.25">
      <c r="A304" s="12">
        <f t="shared" si="4"/>
        <v>44499</v>
      </c>
      <c r="B304" s="10">
        <v>44499</v>
      </c>
      <c r="C304" s="8">
        <v>9.4812999999999992</v>
      </c>
      <c r="D304" s="8">
        <v>10.997999999999999</v>
      </c>
      <c r="E304" s="9">
        <v>13.0023</v>
      </c>
    </row>
    <row r="305" spans="1:5" x14ac:dyDescent="0.25">
      <c r="A305" s="12">
        <f t="shared" si="4"/>
        <v>44500</v>
      </c>
      <c r="B305" s="10">
        <v>44500</v>
      </c>
      <c r="C305" s="8">
        <v>9.4812999999999992</v>
      </c>
      <c r="D305" s="8">
        <v>10.997999999999999</v>
      </c>
      <c r="E305" s="9">
        <v>13.0023</v>
      </c>
    </row>
    <row r="306" spans="1:5" x14ac:dyDescent="0.25">
      <c r="A306" s="12">
        <f t="shared" si="4"/>
        <v>44501</v>
      </c>
      <c r="B306" s="10">
        <v>44501</v>
      </c>
      <c r="C306" s="8">
        <v>9.4812999999999992</v>
      </c>
      <c r="D306" s="8">
        <v>10.997999999999999</v>
      </c>
      <c r="E306" s="9">
        <v>13.0023</v>
      </c>
    </row>
    <row r="307" spans="1:5" x14ac:dyDescent="0.25">
      <c r="A307" s="12">
        <f t="shared" si="4"/>
        <v>44502</v>
      </c>
      <c r="B307" s="10">
        <v>44502</v>
      </c>
      <c r="C307" s="8">
        <v>9.5287000000000006</v>
      </c>
      <c r="D307" s="8">
        <v>11.021599999999999</v>
      </c>
      <c r="E307" s="9">
        <v>12.994300000000001</v>
      </c>
    </row>
    <row r="308" spans="1:5" x14ac:dyDescent="0.25">
      <c r="A308" s="12">
        <f t="shared" si="4"/>
        <v>44503</v>
      </c>
      <c r="B308" s="10">
        <v>44503</v>
      </c>
      <c r="C308" s="8">
        <v>9.5170999999999992</v>
      </c>
      <c r="D308" s="8">
        <v>11.0413</v>
      </c>
      <c r="E308" s="9">
        <v>12.964399999999999</v>
      </c>
    </row>
    <row r="309" spans="1:5" x14ac:dyDescent="0.25">
      <c r="A309" s="12">
        <f t="shared" si="4"/>
        <v>44504</v>
      </c>
      <c r="B309" s="10">
        <v>44504</v>
      </c>
      <c r="C309" s="8">
        <v>9.657</v>
      </c>
      <c r="D309" s="8">
        <v>11.1892</v>
      </c>
      <c r="E309" s="9">
        <v>13.139900000000001</v>
      </c>
    </row>
    <row r="310" spans="1:5" x14ac:dyDescent="0.25">
      <c r="A310" s="12">
        <f t="shared" si="4"/>
        <v>44505</v>
      </c>
      <c r="B310" s="10">
        <v>44505</v>
      </c>
      <c r="C310" s="8">
        <v>9.6883999999999997</v>
      </c>
      <c r="D310" s="8">
        <v>11.199</v>
      </c>
      <c r="E310" s="9">
        <v>13.195600000000001</v>
      </c>
    </row>
    <row r="311" spans="1:5" x14ac:dyDescent="0.25">
      <c r="A311" s="12">
        <f t="shared" si="4"/>
        <v>44506</v>
      </c>
      <c r="B311" s="10">
        <v>44506</v>
      </c>
      <c r="C311" s="8">
        <v>9.6999999999999993</v>
      </c>
      <c r="D311" s="8">
        <v>11.1995</v>
      </c>
      <c r="E311" s="9">
        <v>13.035500000000001</v>
      </c>
    </row>
    <row r="312" spans="1:5" x14ac:dyDescent="0.25">
      <c r="A312" s="12">
        <f t="shared" si="4"/>
        <v>44507</v>
      </c>
      <c r="B312" s="10">
        <v>44507</v>
      </c>
      <c r="C312" s="8">
        <v>9.6999999999999993</v>
      </c>
      <c r="D312" s="8">
        <v>11.1995</v>
      </c>
      <c r="E312" s="9">
        <v>13.035500000000001</v>
      </c>
    </row>
    <row r="313" spans="1:5" x14ac:dyDescent="0.25">
      <c r="A313" s="12">
        <f t="shared" si="4"/>
        <v>44508</v>
      </c>
      <c r="B313" s="10">
        <v>44508</v>
      </c>
      <c r="C313" s="8">
        <v>9.6999999999999993</v>
      </c>
      <c r="D313" s="8">
        <v>11.1995</v>
      </c>
      <c r="E313" s="9">
        <v>13.035500000000001</v>
      </c>
    </row>
    <row r="314" spans="1:5" x14ac:dyDescent="0.25">
      <c r="A314" s="12">
        <f t="shared" si="4"/>
        <v>44509</v>
      </c>
      <c r="B314" s="10">
        <v>44509</v>
      </c>
      <c r="C314" s="8">
        <v>9.6847999999999992</v>
      </c>
      <c r="D314" s="8">
        <v>11.2013</v>
      </c>
      <c r="E314" s="9">
        <v>13.0434</v>
      </c>
    </row>
    <row r="315" spans="1:5" x14ac:dyDescent="0.25">
      <c r="A315" s="12">
        <f t="shared" si="4"/>
        <v>44510</v>
      </c>
      <c r="B315" s="10">
        <v>44510</v>
      </c>
      <c r="C315" s="8">
        <v>9.7028999999999996</v>
      </c>
      <c r="D315" s="8">
        <v>11.2469</v>
      </c>
      <c r="E315" s="9">
        <v>13.151300000000001</v>
      </c>
    </row>
    <row r="316" spans="1:5" x14ac:dyDescent="0.25">
      <c r="A316" s="12">
        <f t="shared" si="4"/>
        <v>44511</v>
      </c>
      <c r="B316" s="10">
        <v>44511</v>
      </c>
      <c r="C316" s="8">
        <v>9.7812000000000001</v>
      </c>
      <c r="D316" s="8">
        <v>11.3156</v>
      </c>
      <c r="E316" s="9">
        <v>13.2194</v>
      </c>
    </row>
    <row r="317" spans="1:5" x14ac:dyDescent="0.25">
      <c r="A317" s="12">
        <f t="shared" si="4"/>
        <v>44512</v>
      </c>
      <c r="B317" s="10">
        <v>44512</v>
      </c>
      <c r="C317" s="8">
        <v>9.9169999999999998</v>
      </c>
      <c r="D317" s="8">
        <v>11.3726</v>
      </c>
      <c r="E317" s="9">
        <v>13.2646</v>
      </c>
    </row>
    <row r="318" spans="1:5" x14ac:dyDescent="0.25">
      <c r="A318" s="12">
        <f t="shared" si="4"/>
        <v>44513</v>
      </c>
      <c r="B318" s="10">
        <v>44513</v>
      </c>
      <c r="C318" s="8">
        <v>9.9105000000000008</v>
      </c>
      <c r="D318" s="8">
        <v>11.344799999999999</v>
      </c>
      <c r="E318" s="9">
        <v>13.2486</v>
      </c>
    </row>
    <row r="319" spans="1:5" x14ac:dyDescent="0.25">
      <c r="A319" s="12">
        <f t="shared" si="4"/>
        <v>44514</v>
      </c>
      <c r="B319" s="10">
        <v>44514</v>
      </c>
      <c r="C319" s="8">
        <v>9.9105000000000008</v>
      </c>
      <c r="D319" s="8">
        <v>11.344799999999999</v>
      </c>
      <c r="E319" s="9">
        <v>13.2486</v>
      </c>
    </row>
    <row r="320" spans="1:5" x14ac:dyDescent="0.25">
      <c r="A320" s="12">
        <f t="shared" si="4"/>
        <v>44515</v>
      </c>
      <c r="B320" s="10">
        <v>44515</v>
      </c>
      <c r="C320" s="8">
        <v>9.9105000000000008</v>
      </c>
      <c r="D320" s="8">
        <v>11.344799999999999</v>
      </c>
      <c r="E320" s="9">
        <v>13.2486</v>
      </c>
    </row>
    <row r="321" spans="1:5" x14ac:dyDescent="0.25">
      <c r="A321" s="12">
        <f t="shared" si="4"/>
        <v>44516</v>
      </c>
      <c r="B321" s="10">
        <v>44516</v>
      </c>
      <c r="C321" s="8">
        <v>9.9803999999999995</v>
      </c>
      <c r="D321" s="8">
        <v>11.4282</v>
      </c>
      <c r="E321" s="9">
        <v>13.3758</v>
      </c>
    </row>
    <row r="322" spans="1:5" x14ac:dyDescent="0.25">
      <c r="A322" s="12">
        <f t="shared" si="4"/>
        <v>44517</v>
      </c>
      <c r="B322" s="10">
        <v>44517</v>
      </c>
      <c r="C322" s="8">
        <v>10.1671</v>
      </c>
      <c r="D322" s="8">
        <v>11.560600000000001</v>
      </c>
      <c r="E322" s="9">
        <v>13.6541</v>
      </c>
    </row>
    <row r="323" spans="1:5" x14ac:dyDescent="0.25">
      <c r="A323" s="12">
        <f t="shared" ref="A323:A366" si="5">B323</f>
        <v>44518</v>
      </c>
      <c r="B323" s="10">
        <v>44518</v>
      </c>
      <c r="C323" s="8">
        <v>10.3993</v>
      </c>
      <c r="D323" s="8">
        <v>11.762700000000001</v>
      </c>
      <c r="E323" s="9">
        <v>13.9566</v>
      </c>
    </row>
    <row r="324" spans="1:5" x14ac:dyDescent="0.25">
      <c r="A324" s="12">
        <f t="shared" si="5"/>
        <v>44519</v>
      </c>
      <c r="B324" s="10">
        <v>44519</v>
      </c>
      <c r="C324" s="8">
        <v>10.696300000000001</v>
      </c>
      <c r="D324" s="8">
        <v>12.122400000000001</v>
      </c>
      <c r="E324" s="9">
        <v>14.411099999999999</v>
      </c>
    </row>
    <row r="325" spans="1:5" x14ac:dyDescent="0.25">
      <c r="A325" s="12">
        <f t="shared" si="5"/>
        <v>44520</v>
      </c>
      <c r="B325" s="10">
        <v>44520</v>
      </c>
      <c r="C325" s="8">
        <v>11.0266</v>
      </c>
      <c r="D325" s="8">
        <v>12.4815</v>
      </c>
      <c r="E325" s="9">
        <v>14.8155</v>
      </c>
    </row>
    <row r="326" spans="1:5" x14ac:dyDescent="0.25">
      <c r="A326" s="12">
        <f t="shared" si="5"/>
        <v>44521</v>
      </c>
      <c r="B326" s="10">
        <v>44521</v>
      </c>
      <c r="C326" s="8">
        <v>11.0266</v>
      </c>
      <c r="D326" s="8">
        <v>12.4815</v>
      </c>
      <c r="E326" s="9">
        <v>14.8155</v>
      </c>
    </row>
    <row r="327" spans="1:5" x14ac:dyDescent="0.25">
      <c r="A327" s="12">
        <f t="shared" si="5"/>
        <v>44522</v>
      </c>
      <c r="B327" s="10">
        <v>44522</v>
      </c>
      <c r="C327" s="8">
        <v>11.0266</v>
      </c>
      <c r="D327" s="8">
        <v>12.4815</v>
      </c>
      <c r="E327" s="9">
        <v>14.8155</v>
      </c>
    </row>
    <row r="328" spans="1:5" x14ac:dyDescent="0.25">
      <c r="A328" s="12">
        <f t="shared" si="5"/>
        <v>44523</v>
      </c>
      <c r="B328" s="10">
        <v>44523</v>
      </c>
      <c r="C328" s="8">
        <v>11.171200000000001</v>
      </c>
      <c r="D328" s="8">
        <v>12.5938</v>
      </c>
      <c r="E328" s="9">
        <v>14.980499999999999</v>
      </c>
    </row>
    <row r="329" spans="1:5" x14ac:dyDescent="0.25">
      <c r="A329" s="12">
        <f t="shared" si="5"/>
        <v>44524</v>
      </c>
      <c r="B329" s="10">
        <v>44524</v>
      </c>
      <c r="C329" s="8">
        <v>12.1556</v>
      </c>
      <c r="D329" s="8">
        <v>13.678900000000001</v>
      </c>
      <c r="E329" s="9">
        <v>16.2331</v>
      </c>
    </row>
    <row r="330" spans="1:5" x14ac:dyDescent="0.25">
      <c r="A330" s="12">
        <f t="shared" si="5"/>
        <v>44525</v>
      </c>
      <c r="B330" s="10">
        <v>44525</v>
      </c>
      <c r="C330" s="8">
        <v>12.6082</v>
      </c>
      <c r="D330" s="8">
        <v>14.1524</v>
      </c>
      <c r="E330" s="9">
        <v>16.824400000000001</v>
      </c>
    </row>
    <row r="331" spans="1:5" x14ac:dyDescent="0.25">
      <c r="A331" s="12">
        <f t="shared" si="5"/>
        <v>44526</v>
      </c>
      <c r="B331" s="10">
        <v>44526</v>
      </c>
      <c r="C331" s="8">
        <v>12.0001</v>
      </c>
      <c r="D331" s="8">
        <v>13.464</v>
      </c>
      <c r="E331" s="9">
        <v>15.9749</v>
      </c>
    </row>
    <row r="332" spans="1:5" x14ac:dyDescent="0.25">
      <c r="A332" s="12">
        <f t="shared" si="5"/>
        <v>44527</v>
      </c>
      <c r="B332" s="10">
        <v>44527</v>
      </c>
      <c r="C332" s="8">
        <v>12.0786</v>
      </c>
      <c r="D332" s="8">
        <v>13.597099999999999</v>
      </c>
      <c r="E332" s="9">
        <v>16.052800000000001</v>
      </c>
    </row>
    <row r="333" spans="1:5" x14ac:dyDescent="0.25">
      <c r="A333" s="12">
        <f t="shared" si="5"/>
        <v>44528</v>
      </c>
      <c r="B333" s="10">
        <v>44528</v>
      </c>
      <c r="C333" s="8">
        <v>12.0786</v>
      </c>
      <c r="D333" s="8">
        <v>13.597099999999999</v>
      </c>
      <c r="E333" s="9">
        <v>16.052800000000001</v>
      </c>
    </row>
    <row r="334" spans="1:5" x14ac:dyDescent="0.25">
      <c r="A334" s="12">
        <f t="shared" si="5"/>
        <v>44529</v>
      </c>
      <c r="B334" s="10">
        <v>44529</v>
      </c>
      <c r="C334" s="8">
        <v>12.0786</v>
      </c>
      <c r="D334" s="8">
        <v>13.597099999999999</v>
      </c>
      <c r="E334" s="9">
        <v>16.052800000000001</v>
      </c>
    </row>
    <row r="335" spans="1:5" x14ac:dyDescent="0.25">
      <c r="A335" s="12">
        <f t="shared" si="5"/>
        <v>44530</v>
      </c>
      <c r="B335" s="10">
        <v>44530</v>
      </c>
      <c r="C335" s="8">
        <v>12.6595</v>
      </c>
      <c r="D335" s="8">
        <v>14.279299999999999</v>
      </c>
      <c r="E335" s="9">
        <v>16.858699999999999</v>
      </c>
    </row>
    <row r="336" spans="1:5" x14ac:dyDescent="0.25">
      <c r="A336" s="12">
        <f t="shared" si="5"/>
        <v>44531</v>
      </c>
      <c r="B336" s="10">
        <v>44531</v>
      </c>
      <c r="C336" s="8">
        <v>12.938700000000001</v>
      </c>
      <c r="D336" s="8">
        <v>14.6798</v>
      </c>
      <c r="E336" s="9">
        <v>17.235399999999998</v>
      </c>
    </row>
    <row r="337" spans="1:5" x14ac:dyDescent="0.25">
      <c r="A337" s="12">
        <f t="shared" si="5"/>
        <v>44532</v>
      </c>
      <c r="B337" s="10">
        <v>44532</v>
      </c>
      <c r="C337" s="8">
        <v>13.3363</v>
      </c>
      <c r="D337" s="8">
        <v>15.104900000000001</v>
      </c>
      <c r="E337" s="9">
        <v>17.725899999999999</v>
      </c>
    </row>
    <row r="338" spans="1:5" x14ac:dyDescent="0.25">
      <c r="A338" s="12">
        <f t="shared" si="5"/>
        <v>44533</v>
      </c>
      <c r="B338" s="10">
        <v>44533</v>
      </c>
      <c r="C338" s="8">
        <v>13.406700000000001</v>
      </c>
      <c r="D338" s="8">
        <v>15.1838</v>
      </c>
      <c r="E338" s="9">
        <v>17.812000000000001</v>
      </c>
    </row>
    <row r="339" spans="1:5" x14ac:dyDescent="0.25">
      <c r="A339" s="12">
        <f t="shared" si="5"/>
        <v>44534</v>
      </c>
      <c r="B339" s="10">
        <v>44534</v>
      </c>
      <c r="C339" s="8">
        <v>13.680099999999999</v>
      </c>
      <c r="D339" s="8">
        <v>15.454800000000001</v>
      </c>
      <c r="E339" s="9">
        <v>18.135200000000001</v>
      </c>
    </row>
    <row r="340" spans="1:5" x14ac:dyDescent="0.25">
      <c r="A340" s="12">
        <f t="shared" si="5"/>
        <v>44535</v>
      </c>
      <c r="B340" s="10">
        <v>44535</v>
      </c>
      <c r="C340" s="8">
        <v>13.680099999999999</v>
      </c>
      <c r="D340" s="8">
        <v>15.454800000000001</v>
      </c>
      <c r="E340" s="9">
        <v>18.135200000000001</v>
      </c>
    </row>
    <row r="341" spans="1:5" x14ac:dyDescent="0.25">
      <c r="A341" s="12">
        <f t="shared" si="5"/>
        <v>44536</v>
      </c>
      <c r="B341" s="10">
        <v>44536</v>
      </c>
      <c r="C341" s="8">
        <v>13.680099999999999</v>
      </c>
      <c r="D341" s="8">
        <v>15.454800000000001</v>
      </c>
      <c r="E341" s="9">
        <v>18.135200000000001</v>
      </c>
    </row>
    <row r="342" spans="1:5" x14ac:dyDescent="0.25">
      <c r="A342" s="12">
        <f t="shared" si="5"/>
        <v>44537</v>
      </c>
      <c r="B342" s="10">
        <v>44537</v>
      </c>
      <c r="C342" s="8">
        <v>13.773999999999999</v>
      </c>
      <c r="D342" s="8">
        <v>15.5503</v>
      </c>
      <c r="E342" s="9">
        <v>18.222000000000001</v>
      </c>
    </row>
    <row r="343" spans="1:5" x14ac:dyDescent="0.25">
      <c r="A343" s="12">
        <f t="shared" si="5"/>
        <v>44538</v>
      </c>
      <c r="B343" s="10">
        <v>44538</v>
      </c>
      <c r="C343" s="8">
        <v>13.666700000000001</v>
      </c>
      <c r="D343" s="8">
        <v>15.4101</v>
      </c>
      <c r="E343" s="9">
        <v>18.0992</v>
      </c>
    </row>
    <row r="344" spans="1:5" x14ac:dyDescent="0.25">
      <c r="A344" s="12">
        <f t="shared" si="5"/>
        <v>44539</v>
      </c>
      <c r="B344" s="10">
        <v>44539</v>
      </c>
      <c r="C344" s="8">
        <v>13.6241</v>
      </c>
      <c r="D344" s="8">
        <v>15.375400000000001</v>
      </c>
      <c r="E344" s="9">
        <v>18.001000000000001</v>
      </c>
    </row>
    <row r="345" spans="1:5" x14ac:dyDescent="0.25">
      <c r="A345" s="12">
        <f t="shared" si="5"/>
        <v>44540</v>
      </c>
      <c r="B345" s="10">
        <v>44540</v>
      </c>
      <c r="C345" s="8">
        <v>13.7432</v>
      </c>
      <c r="D345" s="8">
        <v>15.557700000000001</v>
      </c>
      <c r="E345" s="9">
        <v>18.108699999999999</v>
      </c>
    </row>
    <row r="346" spans="1:5" x14ac:dyDescent="0.25">
      <c r="A346" s="12">
        <f t="shared" si="5"/>
        <v>44541</v>
      </c>
      <c r="B346" s="10">
        <v>44541</v>
      </c>
      <c r="C346" s="8">
        <v>13.8346</v>
      </c>
      <c r="D346" s="8">
        <v>15.609400000000001</v>
      </c>
      <c r="E346" s="9">
        <v>18.238700000000001</v>
      </c>
    </row>
    <row r="347" spans="1:5" x14ac:dyDescent="0.25">
      <c r="A347" s="12">
        <f t="shared" si="5"/>
        <v>44542</v>
      </c>
      <c r="B347" s="10">
        <v>44542</v>
      </c>
      <c r="C347" s="8">
        <v>13.8346</v>
      </c>
      <c r="D347" s="8">
        <v>15.609400000000001</v>
      </c>
      <c r="E347" s="9">
        <v>18.238700000000001</v>
      </c>
    </row>
    <row r="348" spans="1:5" x14ac:dyDescent="0.25">
      <c r="A348" s="12">
        <f t="shared" si="5"/>
        <v>44543</v>
      </c>
      <c r="B348" s="10">
        <v>44543</v>
      </c>
      <c r="C348" s="8">
        <v>13.8346</v>
      </c>
      <c r="D348" s="8">
        <v>15.609400000000001</v>
      </c>
      <c r="E348" s="9">
        <v>18.238700000000001</v>
      </c>
    </row>
    <row r="349" spans="1:5" x14ac:dyDescent="0.25">
      <c r="A349" s="12">
        <f t="shared" si="5"/>
        <v>44544</v>
      </c>
      <c r="B349" s="10">
        <v>44544</v>
      </c>
      <c r="C349" s="8">
        <v>14.246499999999999</v>
      </c>
      <c r="D349" s="8">
        <v>16.066299999999998</v>
      </c>
      <c r="E349" s="9">
        <v>18.830300000000001</v>
      </c>
    </row>
    <row r="350" spans="1:5" x14ac:dyDescent="0.25">
      <c r="A350" s="12">
        <f t="shared" si="5"/>
        <v>44545</v>
      </c>
      <c r="B350" s="10">
        <v>44545</v>
      </c>
      <c r="C350" s="8">
        <v>14.1745</v>
      </c>
      <c r="D350" s="8">
        <v>16.009599999999999</v>
      </c>
      <c r="E350" s="9">
        <v>18.712199999999999</v>
      </c>
    </row>
    <row r="351" spans="1:5" x14ac:dyDescent="0.25">
      <c r="A351" s="12">
        <f t="shared" si="5"/>
        <v>44546</v>
      </c>
      <c r="B351" s="10">
        <v>44546</v>
      </c>
      <c r="C351" s="8">
        <v>14.635</v>
      </c>
      <c r="D351" s="8">
        <v>16.494</v>
      </c>
      <c r="E351" s="9">
        <v>19.374700000000001</v>
      </c>
    </row>
    <row r="352" spans="1:5" x14ac:dyDescent="0.25">
      <c r="A352" s="12">
        <f t="shared" si="5"/>
        <v>44547</v>
      </c>
      <c r="B352" s="10">
        <v>44547</v>
      </c>
      <c r="C352" s="8">
        <v>15.2118</v>
      </c>
      <c r="D352" s="8">
        <v>17.195699999999999</v>
      </c>
      <c r="E352" s="9">
        <v>20.164400000000001</v>
      </c>
    </row>
    <row r="353" spans="1:5" x14ac:dyDescent="0.25">
      <c r="A353" s="12">
        <f t="shared" si="5"/>
        <v>44548</v>
      </c>
      <c r="B353" s="10">
        <v>44548</v>
      </c>
      <c r="C353" s="8">
        <v>16.335799999999999</v>
      </c>
      <c r="D353" s="8">
        <v>18.5044</v>
      </c>
      <c r="E353" s="9">
        <v>21.704599999999999</v>
      </c>
    </row>
    <row r="354" spans="1:5" x14ac:dyDescent="0.25">
      <c r="A354" s="12">
        <f t="shared" si="5"/>
        <v>44549</v>
      </c>
      <c r="B354" s="10">
        <v>44549</v>
      </c>
      <c r="C354" s="8">
        <v>16.335799999999999</v>
      </c>
      <c r="D354" s="8">
        <v>18.5044</v>
      </c>
      <c r="E354" s="9">
        <v>21.704599999999999</v>
      </c>
    </row>
    <row r="355" spans="1:5" x14ac:dyDescent="0.25">
      <c r="A355" s="12">
        <f t="shared" si="5"/>
        <v>44550</v>
      </c>
      <c r="B355" s="10">
        <v>44550</v>
      </c>
      <c r="C355" s="8">
        <v>16.335799999999999</v>
      </c>
      <c r="D355" s="8">
        <v>18.5044</v>
      </c>
      <c r="E355" s="9">
        <v>21.704599999999999</v>
      </c>
    </row>
    <row r="356" spans="1:5" x14ac:dyDescent="0.25">
      <c r="A356" s="12">
        <f t="shared" si="5"/>
        <v>44551</v>
      </c>
      <c r="B356" s="10">
        <v>44551</v>
      </c>
      <c r="C356" s="8">
        <v>17.473099999999999</v>
      </c>
      <c r="D356" s="8">
        <v>19.678799999999999</v>
      </c>
      <c r="E356" s="9">
        <v>23.0334</v>
      </c>
    </row>
    <row r="357" spans="1:5" x14ac:dyDescent="0.25">
      <c r="A357" s="12">
        <f t="shared" si="5"/>
        <v>44552</v>
      </c>
      <c r="B357" s="10">
        <v>44552</v>
      </c>
      <c r="C357" s="8">
        <v>13.022600000000001</v>
      </c>
      <c r="D357" s="8">
        <v>14.702400000000001</v>
      </c>
      <c r="E357" s="9">
        <v>17.208400000000001</v>
      </c>
    </row>
    <row r="358" spans="1:5" x14ac:dyDescent="0.25">
      <c r="A358" s="12">
        <f t="shared" si="5"/>
        <v>44553</v>
      </c>
      <c r="B358" s="10">
        <v>44553</v>
      </c>
      <c r="C358" s="8">
        <v>12.4535</v>
      </c>
      <c r="D358" s="8">
        <v>14.048299999999999</v>
      </c>
      <c r="E358" s="9">
        <v>16.516200000000001</v>
      </c>
    </row>
    <row r="359" spans="1:5" x14ac:dyDescent="0.25">
      <c r="A359" s="12">
        <f t="shared" si="5"/>
        <v>44554</v>
      </c>
      <c r="B359" s="10">
        <v>44554</v>
      </c>
      <c r="C359" s="8">
        <v>11.450799999999999</v>
      </c>
      <c r="D359" s="8">
        <v>12.968299999999999</v>
      </c>
      <c r="E359" s="9">
        <v>15.3095</v>
      </c>
    </row>
    <row r="360" spans="1:5" x14ac:dyDescent="0.25">
      <c r="A360" s="12">
        <f t="shared" si="5"/>
        <v>44555</v>
      </c>
      <c r="B360" s="10">
        <v>44555</v>
      </c>
      <c r="C360" s="8">
        <v>11.7278</v>
      </c>
      <c r="D360" s="8">
        <v>13.2926</v>
      </c>
      <c r="E360" s="9">
        <v>15.698499999999999</v>
      </c>
    </row>
    <row r="361" spans="1:5" x14ac:dyDescent="0.25">
      <c r="A361" s="12">
        <f t="shared" si="5"/>
        <v>44556</v>
      </c>
      <c r="B361" s="10">
        <v>44556</v>
      </c>
      <c r="C361" s="8">
        <v>11.7278</v>
      </c>
      <c r="D361" s="8">
        <v>13.2926</v>
      </c>
      <c r="E361" s="9">
        <v>15.698499999999999</v>
      </c>
    </row>
    <row r="362" spans="1:5" x14ac:dyDescent="0.25">
      <c r="A362" s="12">
        <f t="shared" si="5"/>
        <v>44557</v>
      </c>
      <c r="B362" s="10">
        <v>44557</v>
      </c>
      <c r="C362" s="8">
        <v>11.7278</v>
      </c>
      <c r="D362" s="8">
        <v>13.2926</v>
      </c>
      <c r="E362" s="9">
        <v>15.698499999999999</v>
      </c>
    </row>
    <row r="363" spans="1:5" x14ac:dyDescent="0.25">
      <c r="A363" s="12">
        <f t="shared" si="5"/>
        <v>44558</v>
      </c>
      <c r="B363" s="10">
        <v>44558</v>
      </c>
      <c r="C363" s="8">
        <v>11.39</v>
      </c>
      <c r="D363" s="8">
        <v>12.8903</v>
      </c>
      <c r="E363" s="9">
        <v>15.241199999999999</v>
      </c>
    </row>
    <row r="364" spans="1:5" x14ac:dyDescent="0.25">
      <c r="A364" s="12">
        <f t="shared" si="5"/>
        <v>44559</v>
      </c>
      <c r="B364" s="10">
        <v>44559</v>
      </c>
      <c r="C364" s="8">
        <v>11.8302</v>
      </c>
      <c r="D364" s="8">
        <v>13.4</v>
      </c>
      <c r="E364" s="9">
        <v>15.8766</v>
      </c>
    </row>
    <row r="365" spans="1:5" x14ac:dyDescent="0.25">
      <c r="A365" s="12">
        <f t="shared" si="5"/>
        <v>44560</v>
      </c>
      <c r="B365" s="10">
        <v>44560</v>
      </c>
      <c r="C365" s="8">
        <v>12.2219</v>
      </c>
      <c r="D365" s="8">
        <v>13.8011</v>
      </c>
      <c r="E365" s="9">
        <v>16.38</v>
      </c>
    </row>
    <row r="366" spans="1:5" x14ac:dyDescent="0.25">
      <c r="A366" s="12">
        <f t="shared" si="5"/>
        <v>44561</v>
      </c>
      <c r="B366" s="10">
        <v>44561</v>
      </c>
      <c r="C366" s="8">
        <v>12.977499999999999</v>
      </c>
      <c r="D366" s="8">
        <v>14.6823</v>
      </c>
      <c r="E366" s="9">
        <v>17.452999999999999</v>
      </c>
    </row>
  </sheetData>
  <sheetProtection algorithmName="SHA-512" hashValue="cZNzGvQcMUB9O6m3mvv17QRIEOjsVq5FbUITZeYSuV+VtWpdAkRUED2BEZkE47We1rKfks+00UiHtsfumApYWA==" saltValue="qZQp9VkcIUMLgfPlXge3K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TEMİZLE</vt:lpstr>
      <vt:lpstr>GENEL TOPLAM</vt:lpstr>
      <vt:lpstr>ABD DOLARI</vt:lpstr>
      <vt:lpstr>AVRO</vt:lpstr>
      <vt:lpstr>İNGİLİZ STERLİNİ</vt:lpstr>
      <vt:lpstr>KURLAR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Abdullahkiraz</dc:creator>
  <cp:lastModifiedBy>Erdem Colak</cp:lastModifiedBy>
  <dcterms:created xsi:type="dcterms:W3CDTF">2022-02-14T08:42:21Z</dcterms:created>
  <dcterms:modified xsi:type="dcterms:W3CDTF">2022-02-16T12:56:17Z</dcterms:modified>
</cp:coreProperties>
</file>